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jtschirh\Box\!ElaineLyndaStudEmp_BoxShared\Student Files\CHEM Majors\1-Templates\"/>
    </mc:Choice>
  </mc:AlternateContent>
  <xr:revisionPtr revIDLastSave="0" documentId="13_ncr:1_{538ABA2A-118B-4E26-BE80-0F6D10F00056}" xr6:coauthVersionLast="47" xr6:coauthVersionMax="47" xr10:uidLastSave="{00000000-0000-0000-0000-000000000000}"/>
  <bookViews>
    <workbookView xWindow="29460" yWindow="555" windowWidth="23295" windowHeight="14775" xr2:uid="{391D744B-FBE6-404E-B520-438C2D236697}"/>
  </bookViews>
  <sheets>
    <sheet name="Sheet2" sheetId="2" r:id="rId1"/>
    <sheet name="Sheet4" sheetId="4" r:id="rId2"/>
  </sheets>
  <definedNames>
    <definedName name="_xlnm.Print_Area" localSheetId="0">Sheet2!$A$1:$P$40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2" l="1"/>
  <c r="I36" i="2" s="1"/>
  <c r="H35" i="2"/>
  <c r="I35" i="2" s="1"/>
  <c r="H34" i="2"/>
  <c r="I34" i="2" s="1"/>
  <c r="H33" i="2"/>
  <c r="I33" i="2" s="1"/>
  <c r="H32" i="2"/>
  <c r="I32" i="2" s="1"/>
  <c r="H31" i="2"/>
  <c r="I31" i="2" s="1"/>
  <c r="H30" i="2"/>
  <c r="I30" i="2" s="1"/>
  <c r="H29" i="2"/>
  <c r="I29" i="2" s="1"/>
  <c r="H23" i="2"/>
  <c r="I23" i="2" s="1"/>
  <c r="H25" i="2"/>
  <c r="H24" i="2"/>
  <c r="I24" i="2" s="1"/>
  <c r="I25" i="2"/>
  <c r="H21" i="2"/>
  <c r="I21" i="2"/>
  <c r="F42" i="2"/>
  <c r="H15" i="2"/>
  <c r="I15" i="2" s="1"/>
  <c r="H10" i="2"/>
  <c r="I10" i="2" s="1"/>
  <c r="H9" i="2"/>
  <c r="I9" i="2" s="1"/>
  <c r="H8" i="2"/>
  <c r="I8" i="2" s="1"/>
  <c r="H26" i="2"/>
  <c r="I26" i="2" s="1"/>
  <c r="H41" i="2"/>
  <c r="I41" i="2" s="1"/>
  <c r="H40" i="2"/>
  <c r="I40" i="2" s="1"/>
  <c r="H39" i="2"/>
  <c r="I39" i="2" s="1"/>
  <c r="H19" i="2"/>
  <c r="I19" i="2" s="1"/>
  <c r="H18" i="2"/>
  <c r="I18" i="2" s="1"/>
  <c r="H14" i="2"/>
  <c r="I14" i="2" s="1"/>
  <c r="H13" i="2"/>
  <c r="I13" i="2" s="1"/>
  <c r="H12" i="2"/>
  <c r="I12" i="2" s="1"/>
  <c r="H4" i="2"/>
  <c r="H38" i="2"/>
  <c r="I38" i="2" s="1"/>
  <c r="H28" i="2"/>
  <c r="I28" i="2" s="1"/>
  <c r="H17" i="2"/>
  <c r="I17" i="2" s="1"/>
  <c r="H7" i="2"/>
  <c r="H42" i="2" l="1"/>
  <c r="I4" i="2"/>
  <c r="I7" i="2"/>
  <c r="F43" i="2"/>
  <c r="I42" i="2" l="1"/>
</calcChain>
</file>

<file path=xl/sharedStrings.xml><?xml version="1.0" encoding="utf-8"?>
<sst xmlns="http://schemas.openxmlformats.org/spreadsheetml/2006/main" count="272" uniqueCount="145">
  <si>
    <t>Year</t>
  </si>
  <si>
    <t>SEM</t>
  </si>
  <si>
    <t>Pts</t>
  </si>
  <si>
    <t>TOT P</t>
  </si>
  <si>
    <t>Fall</t>
  </si>
  <si>
    <t>OR      STANDARD Sequence</t>
  </si>
  <si>
    <t>Spring</t>
  </si>
  <si>
    <t>MATHEMATICS - 140  OR  160 Sequence (8-12 credits)</t>
  </si>
  <si>
    <t>PHYSICS  - Two (2) of the following PHYSICS courses (8 credits)</t>
  </si>
  <si>
    <t>Primary Writing Requirement (WRT 105 or Equivalent)</t>
  </si>
  <si>
    <t>Upper-Level Writing Requirement Satisfaction</t>
  </si>
  <si>
    <t>Student:</t>
  </si>
  <si>
    <t>Date:</t>
  </si>
  <si>
    <t>Class &amp; ID#:</t>
  </si>
  <si>
    <t>Email:</t>
  </si>
  <si>
    <t>AC Advisor:</t>
  </si>
  <si>
    <t>:AP/Transferred Chem Credits</t>
  </si>
  <si>
    <t>A</t>
  </si>
  <si>
    <t>A-</t>
  </si>
  <si>
    <t>B+</t>
  </si>
  <si>
    <t>B</t>
  </si>
  <si>
    <t>B-</t>
  </si>
  <si>
    <t>C+</t>
  </si>
  <si>
    <t>C</t>
  </si>
  <si>
    <t>C-</t>
  </si>
  <si>
    <t>D+</t>
  </si>
  <si>
    <t>D</t>
  </si>
  <si>
    <t>D-</t>
  </si>
  <si>
    <t>E</t>
  </si>
  <si>
    <t>Other Major?:</t>
  </si>
  <si>
    <t>CHM GPA:</t>
  </si>
  <si>
    <t>General GPA:</t>
  </si>
  <si>
    <t>Total Chem Cr.</t>
  </si>
  <si>
    <t>_________________________________________</t>
  </si>
  <si>
    <t>____________</t>
  </si>
  <si>
    <t>Cr</t>
  </si>
  <si>
    <t>Year 2/Sophomore Year</t>
  </si>
  <si>
    <t>Year 3/Junior Year</t>
  </si>
  <si>
    <t>Year 4/Senior Year</t>
  </si>
  <si>
    <t>Year 5/for Take 5 Students</t>
  </si>
  <si>
    <t>AP Credit/Transfer Credit/Summer Credit</t>
  </si>
  <si>
    <t>Class</t>
  </si>
  <si>
    <t>Elective</t>
  </si>
  <si>
    <t xml:space="preserve"> + One (1) of the following courses (4 credits):</t>
  </si>
  <si>
    <t>XXX 2XXW 2nd ULW (4)</t>
  </si>
  <si>
    <t>Bachelor of Arts (B.A.) Program in Chemistry</t>
  </si>
  <si>
    <t>The B.A. program makes fewer specification at the advanced level than the B.S. degree and encourages a wide range of elective courses. It is particularly suitable for students with interdisciplinary scientific interests in the health professions, biology, physics, geological sciences, engineering, or education. B.A. students may elect advanced courses in chemistry, including independent research, and can, thereby, create a curriculum best suited to their individual interests. For more information, please contact our Undergraduate Studies Coordinator at: ugradadm@chem.rochester.edu.</t>
  </si>
  <si>
    <t xml:space="preserve">          •          Students should speak with a chemistry advisor to tailor their programs specifically to their career goals. Particular electives that 
                      are not included in the chemistry curriculum may be required for some graduate programs.
          •          Students who are interested in pursuing a double major or double degree, are advised to consult the College website which outline
                      the course overlap rules and additional credit requirements.</t>
  </si>
  <si>
    <t>CHEM 2XXW CHEM ULW (choose) (4)</t>
  </si>
  <si>
    <t>CHEM 131: Chemical Concepts I (5) or AP/Equiv</t>
  </si>
  <si>
    <t>CHEM 171: First-Year Organic Chemistry I (4)</t>
  </si>
  <si>
    <t>CHEM 173: First-Year Organic Chemistry I LAB (1)</t>
  </si>
  <si>
    <t>CHEM 172: First-Year Organic Chemistry II (4)</t>
  </si>
  <si>
    <t>CHEM 203: Organic Chemistry I (4)</t>
  </si>
  <si>
    <t>CHEM 207: Organic Chemistry I LAB (1)</t>
  </si>
  <si>
    <t>CHEM 204: Organic Chemistry II (4)</t>
  </si>
  <si>
    <t>CHEM 211: Inorganic Chemistry (4)</t>
  </si>
  <si>
    <t>CHEM 251: Physical Chemistry I (4)</t>
  </si>
  <si>
    <t>CHEM 252: Physical Chemistry II (4)</t>
  </si>
  <si>
    <t>CHEM 231W: ChemicaI Instrumentation (4)</t>
  </si>
  <si>
    <t>CHEM 234 or 234W: Advanced Laboratory Techniques (choose) (4)</t>
  </si>
  <si>
    <t>CHEM 244(W) or PHYS 245(W) ANSEL Lab (4)</t>
  </si>
  <si>
    <t>MATH 141: Calculus I (4)</t>
  </si>
  <si>
    <t>MATH 142: Calculus II (4)</t>
  </si>
  <si>
    <t>MATH 143: Calculus III (4)</t>
  </si>
  <si>
    <t>MATH 161: Calculus IA (4)</t>
  </si>
  <si>
    <t>MATH 163: Ordinary Differential Eq (4)</t>
  </si>
  <si>
    <t>MATH 165: Linear Algebra w/ Diffential Equations (4)</t>
  </si>
  <si>
    <r>
      <t xml:space="preserve">REQUIRED </t>
    </r>
    <r>
      <rPr>
        <b/>
        <sz val="12"/>
        <color rgb="FF257F3A"/>
        <rFont val="Aptos"/>
        <family val="2"/>
      </rPr>
      <t>CHEMISTRY &amp; CORE</t>
    </r>
    <r>
      <rPr>
        <b/>
        <sz val="12"/>
        <color theme="1"/>
        <rFont val="Aptos"/>
        <family val="2"/>
      </rPr>
      <t xml:space="preserve"> COURSES</t>
    </r>
  </si>
  <si>
    <r>
      <t>REQUIRED</t>
    </r>
    <r>
      <rPr>
        <b/>
        <sz val="12"/>
        <color theme="4" tint="-0.499984740745262"/>
        <rFont val="Aptos"/>
        <family val="2"/>
      </rPr>
      <t xml:space="preserve"> </t>
    </r>
    <r>
      <rPr>
        <b/>
        <sz val="12"/>
        <color rgb="FF257F3A"/>
        <rFont val="Aptos"/>
        <family val="2"/>
      </rPr>
      <t>ANCILLARY &amp; ALLIED</t>
    </r>
    <r>
      <rPr>
        <b/>
        <sz val="12"/>
        <color theme="1"/>
        <rFont val="Aptos"/>
        <family val="2"/>
      </rPr>
      <t xml:space="preserve"> COURSES</t>
    </r>
  </si>
  <si>
    <r>
      <t xml:space="preserve">WRTG 105 </t>
    </r>
    <r>
      <rPr>
        <b/>
        <sz val="11"/>
        <color theme="1"/>
        <rFont val="Aptos"/>
        <family val="2"/>
      </rPr>
      <t>OR</t>
    </r>
    <r>
      <rPr>
        <sz val="11"/>
        <color theme="1"/>
        <rFont val="Aptos"/>
        <family val="2"/>
      </rPr>
      <t xml:space="preserve"> Equiv:</t>
    </r>
  </si>
  <si>
    <r>
      <t xml:space="preserve">P = Planned      IP = In Progress     </t>
    </r>
    <r>
      <rPr>
        <sz val="11"/>
        <rFont val="Aptos"/>
        <family val="2"/>
      </rPr>
      <t xml:space="preserve"> X = Complete      ✓ = Section Requirements Met</t>
    </r>
  </si>
  <si>
    <t>CSC 161: Intro to Programming (4)</t>
  </si>
  <si>
    <t>CSC 171: Intro to Computer Science (4)</t>
  </si>
  <si>
    <t>STAT 201: Intro to Probability (4)</t>
  </si>
  <si>
    <t>PHYS 113: General Physics I (4)</t>
  </si>
  <si>
    <t>PHYS 114: General Physics II (4)</t>
  </si>
  <si>
    <t>PHYS 121: Mechanics (4)</t>
  </si>
  <si>
    <t>PHYS 122: Electricity &amp; Magnetism (4)</t>
  </si>
  <si>
    <t>Any CHEM labs taken as a W can be carried down to this area to meet this requirement.
Do not duplicate credits. Students may use one writing course from another department.</t>
  </si>
  <si>
    <t>Optional Additional CHEM courses (NOT Required but will count in CHEM GPA)</t>
  </si>
  <si>
    <t>GENERAL Chemistry I  CHEM 131 OR AP Equivalent (4-5 credits)</t>
  </si>
  <si>
    <t>ORGANIC Chemistry: FIRST-YEAR ORGANIC OR STANDARD Sequence (10-11 credits)</t>
  </si>
  <si>
    <t>FIRST-YEAR ORGANIC Sequence</t>
  </si>
  <si>
    <t>CHEM 131</t>
  </si>
  <si>
    <t>CHEM 132</t>
  </si>
  <si>
    <t>MATH 141/161</t>
  </si>
  <si>
    <t>MATH 142/162</t>
  </si>
  <si>
    <t>CHEM 203</t>
  </si>
  <si>
    <t>CHEM 207</t>
  </si>
  <si>
    <t>CHEM 204</t>
  </si>
  <si>
    <t>PHYS 113/122</t>
  </si>
  <si>
    <t>Elective or MATH 143</t>
  </si>
  <si>
    <t>MATH 163/165</t>
  </si>
  <si>
    <t>CHEM 211</t>
  </si>
  <si>
    <t>CHEM 251</t>
  </si>
  <si>
    <t>CHEM 252</t>
  </si>
  <si>
    <t>CHEM 171</t>
  </si>
  <si>
    <t>CHEM 172</t>
  </si>
  <si>
    <t>CHEM 173</t>
  </si>
  <si>
    <t>MATH 161</t>
  </si>
  <si>
    <t>MATH 162</t>
  </si>
  <si>
    <t>PHYS 114</t>
  </si>
  <si>
    <t>Year 1/First Year</t>
  </si>
  <si>
    <t>CHEM 234/244W</t>
  </si>
  <si>
    <t>CHEM Credits:</t>
  </si>
  <si>
    <t>CR</t>
  </si>
  <si>
    <t>GR</t>
  </si>
  <si>
    <r>
      <rPr>
        <sz val="11.5"/>
        <color theme="10"/>
        <rFont val="Aptos"/>
        <family val="2"/>
      </rPr>
      <t xml:space="preserve">                      </t>
    </r>
    <r>
      <rPr>
        <u/>
        <sz val="11.5"/>
        <color theme="10"/>
        <rFont val="Aptos"/>
        <family val="2"/>
      </rPr>
      <t>www.chem.rochester.edu/undergrad</t>
    </r>
  </si>
  <si>
    <r>
      <rPr>
        <b/>
        <sz val="12"/>
        <color theme="4" tint="-0.499984740745262"/>
        <rFont val="Aptos"/>
        <family val="2"/>
      </rPr>
      <t xml:space="preserve">                                                                                                                     </t>
    </r>
    <r>
      <rPr>
        <b/>
        <sz val="12"/>
        <color rgb="FF257F3A"/>
        <rFont val="Aptos"/>
        <family val="2"/>
      </rPr>
      <t xml:space="preserve"> Sample Program Of Studies</t>
    </r>
    <r>
      <rPr>
        <sz val="12"/>
        <color theme="1"/>
        <rFont val="Aptos"/>
        <family val="2"/>
      </rPr>
      <t xml:space="preserve">
While the required courses leading to a B.A. in chemistry may be scheduled with some flexibility (e.g., the mathematics and physics courses), one of the following programs are suggested:
                              </t>
    </r>
    <r>
      <rPr>
        <b/>
        <sz val="12"/>
        <color theme="1"/>
        <rFont val="Aptos"/>
        <family val="2"/>
      </rPr>
      <t xml:space="preserve">SAMPLE </t>
    </r>
    <r>
      <rPr>
        <b/>
        <sz val="12"/>
        <color rgb="FF257F3A"/>
        <rFont val="Aptos"/>
        <family val="2"/>
      </rPr>
      <t>Regular Sequence</t>
    </r>
    <r>
      <rPr>
        <b/>
        <sz val="12"/>
        <color theme="1"/>
        <rFont val="Aptos"/>
        <family val="2"/>
      </rPr>
      <t xml:space="preserve"> POS                                                                                SAMPLE</t>
    </r>
    <r>
      <rPr>
        <b/>
        <sz val="12"/>
        <color rgb="FF002060"/>
        <rFont val="Aptos"/>
        <family val="2"/>
      </rPr>
      <t xml:space="preserve"> </t>
    </r>
    <r>
      <rPr>
        <b/>
        <sz val="12"/>
        <color rgb="FF257F3A"/>
        <rFont val="Aptos"/>
        <family val="2"/>
      </rPr>
      <t>First-Year Organic Sequence</t>
    </r>
    <r>
      <rPr>
        <b/>
        <sz val="12"/>
        <color theme="1"/>
        <rFont val="Aptos"/>
        <family val="2"/>
      </rPr>
      <t xml:space="preserve"> POS</t>
    </r>
  </si>
  <si>
    <t>STAT 180: Intro to Applied Statistical Methodology (formerly STAT 211) (4)</t>
  </si>
  <si>
    <t>MATH 162: Calculus IIA (4)</t>
  </si>
  <si>
    <t>PHYS 141: Mechanics (honors) (4)</t>
  </si>
  <si>
    <t>PHYS 142: Electricity &amp; Magnetism (honors) (4)</t>
  </si>
  <si>
    <t>MATH 140 Sequence</t>
  </si>
  <si>
    <t>OR    MATH 160 Sequence</t>
  </si>
  <si>
    <t>General Physics Sequence</t>
  </si>
  <si>
    <t>Mechanics and Electricity &amp; Magnetism</t>
  </si>
  <si>
    <t>Honors Mechanics and Electricity &amp; Magnetism</t>
  </si>
  <si>
    <t>STAT 190: Intro to Statistical Methodology (formerly STAT 212) (4)</t>
  </si>
  <si>
    <t>CHEM 232 or 232W: Molecular Spectroscopy (choose) (4)</t>
  </si>
  <si>
    <t>CHEM 231W 
and/or 200-level science</t>
  </si>
  <si>
    <t>200-level science</t>
  </si>
  <si>
    <t>CHEM 232/234 
and/or 200-level science</t>
  </si>
  <si>
    <t>Elective or PHYS 121</t>
  </si>
  <si>
    <t>PHYS 113 or PHYS 122</t>
  </si>
  <si>
    <t>MATH 163 or MATH 165</t>
  </si>
  <si>
    <t>Math Elective</t>
  </si>
  <si>
    <t>BA CONCENTRATION in INORGANIC CHEMISTRY</t>
  </si>
  <si>
    <t>All of the following THEORY courses (12-13 credits)</t>
  </si>
  <si>
    <t>Upper-Level Laboratory Courses (6-8 credits)</t>
  </si>
  <si>
    <t>Two (2) additional Upper-Level Courses (8 credits)</t>
  </si>
  <si>
    <t>MSC 202: Introduction to Materials Science (4 credits)</t>
  </si>
  <si>
    <t>CHEM 415: Group Theory (2 credits)</t>
  </si>
  <si>
    <t>CHEM 416: X-Ray Crystallography (2 credits)</t>
  </si>
  <si>
    <t>CHEM 421: Basic Organometallic Chemistry (2 credits)</t>
  </si>
  <si>
    <t>CHEM 422: Organometallic Chemistry (2 credits)</t>
  </si>
  <si>
    <t>CHEM 425: Physical Methods in Inorganic Chemistry (4 credits)</t>
  </si>
  <si>
    <t>CHEM 446: Nanoporous Materials Chemistry (2 credits)</t>
  </si>
  <si>
    <t>CHEM 2XX (4 credits)</t>
  </si>
  <si>
    <t>CHEM 208: Org Chem Lab II (1) or CHEM 210W: Hrs Org Chem Lab (2)</t>
  </si>
  <si>
    <t>CHEM 210W: Honors Organic Chemistry II Lab (2)</t>
  </si>
  <si>
    <t>CHEM 208/ or CHEM 210W</t>
  </si>
  <si>
    <r>
      <rPr>
        <b/>
        <sz val="16"/>
        <color rgb="FF257F3A"/>
        <rFont val="Aptos"/>
        <family val="2"/>
      </rPr>
      <t>Blank POS Worksheet</t>
    </r>
    <r>
      <rPr>
        <b/>
        <sz val="11"/>
        <color theme="1"/>
        <rFont val="Aptos"/>
        <family val="2"/>
      </rPr>
      <t xml:space="preserve">
</t>
    </r>
    <r>
      <rPr>
        <b/>
        <sz val="14"/>
        <color theme="1"/>
        <rFont val="Aptos"/>
        <family val="2"/>
      </rPr>
      <t>Plan Your Own POS for CHEM BA</t>
    </r>
    <r>
      <rPr>
        <sz val="11"/>
        <color theme="1"/>
        <rFont val="Aptos"/>
        <family val="2"/>
      </rPr>
      <t xml:space="preserve">
</t>
    </r>
    <r>
      <rPr>
        <sz val="9"/>
        <color theme="1"/>
        <rFont val="Aptos"/>
        <family val="2"/>
      </rPr>
      <t>Total: at least 40 credit-hours in chemistry,
and at least 60 credit-hours overall</t>
    </r>
  </si>
  <si>
    <t>Notes:
          •          Total at least 40 hours in chemistry and at least 60 credit hours overall.
          •          The First-Year Organic sequence is designed for first year students with good preparation in chemistry (e.g. two years of general
                      chemistry and an Advanced Placement score 4 or 5, or equivalent preparation). This sequence fast tracks students to more advanced
                      chemistry courses and fulfillment of degree requirements in other disciplines.
          •          B.A. candidates considering employment in the chemical profession or graduate work in chemistry should include: CHEM 210, 211, 
                      231, 232, 251, and 252 in their curriculum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</si>
</sst>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Aptos"/>
      <family val="2"/>
    </font>
    <font>
      <sz val="11"/>
      <color theme="1"/>
      <name val="Aptos"/>
      <family val="2"/>
    </font>
    <font>
      <b/>
      <sz val="20"/>
      <color rgb="FF257F3A"/>
      <name val="Aptos"/>
      <family val="2"/>
    </font>
    <font>
      <sz val="20"/>
      <color rgb="FF257F3A"/>
      <name val="Aptos"/>
      <family val="2"/>
    </font>
    <font>
      <b/>
      <sz val="12"/>
      <color theme="1"/>
      <name val="Aptos"/>
      <family val="2"/>
    </font>
    <font>
      <b/>
      <sz val="12"/>
      <color rgb="FF257F3A"/>
      <name val="Aptos"/>
      <family val="2"/>
    </font>
    <font>
      <b/>
      <sz val="11"/>
      <color theme="1"/>
      <name val="Aptos"/>
      <family val="2"/>
    </font>
    <font>
      <sz val="10"/>
      <color theme="1"/>
      <name val="Aptos"/>
      <family val="2"/>
    </font>
    <font>
      <b/>
      <sz val="11"/>
      <color theme="4" tint="-0.499984740745262"/>
      <name val="Aptos"/>
      <family val="2"/>
    </font>
    <font>
      <b/>
      <sz val="12"/>
      <color theme="4" tint="-0.499984740745262"/>
      <name val="Aptos"/>
      <family val="2"/>
    </font>
    <font>
      <sz val="11"/>
      <color rgb="FFFF0000"/>
      <name val="Aptos"/>
      <family val="2"/>
    </font>
    <font>
      <sz val="11"/>
      <name val="Aptos"/>
      <family val="2"/>
    </font>
    <font>
      <sz val="11"/>
      <color rgb="FF257F3A"/>
      <name val="Aptos"/>
      <family val="2"/>
    </font>
    <font>
      <sz val="13"/>
      <color theme="1"/>
      <name val="Aptos"/>
      <family val="2"/>
    </font>
    <font>
      <b/>
      <sz val="16"/>
      <color rgb="FF257F3A"/>
      <name val="Aptos"/>
      <family val="2"/>
    </font>
    <font>
      <b/>
      <sz val="14"/>
      <color theme="1"/>
      <name val="Aptos"/>
      <family val="2"/>
    </font>
    <font>
      <b/>
      <sz val="12"/>
      <color rgb="FF002060"/>
      <name val="Aptos"/>
      <family val="2"/>
    </font>
    <font>
      <sz val="12"/>
      <color theme="1"/>
      <name val="Aptos"/>
      <family val="2"/>
    </font>
    <font>
      <u/>
      <sz val="11.5"/>
      <color theme="10"/>
      <name val="Aptos"/>
      <family val="2"/>
    </font>
    <font>
      <sz val="11.5"/>
      <color theme="10"/>
      <name val="Aptos"/>
      <family val="2"/>
    </font>
    <font>
      <sz val="10.5"/>
      <color theme="1"/>
      <name val="Aptos"/>
      <family val="2"/>
    </font>
    <font>
      <sz val="8"/>
      <color theme="1"/>
      <name val="Aptos"/>
      <family val="2"/>
    </font>
    <font>
      <sz val="12"/>
      <name val="Aptos"/>
      <family val="2"/>
    </font>
  </fonts>
  <fills count="6">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rgb="FF257F3A"/>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2" fillId="0" borderId="0" applyNumberFormat="0" applyFill="0" applyBorder="0" applyAlignment="0" applyProtection="0"/>
  </cellStyleXfs>
  <cellXfs count="151">
    <xf numFmtId="0" fontId="0" fillId="0" borderId="0" xfId="0"/>
    <xf numFmtId="0" fontId="0" fillId="0" borderId="0" xfId="0" applyAlignment="1">
      <alignment horizontal="center"/>
    </xf>
    <xf numFmtId="0" fontId="1" fillId="0" borderId="0" xfId="0" applyFont="1"/>
    <xf numFmtId="164" fontId="0" fillId="0" borderId="0" xfId="0" applyNumberFormat="1"/>
    <xf numFmtId="49" fontId="0" fillId="0" borderId="0" xfId="0" applyNumberFormat="1"/>
    <xf numFmtId="0" fontId="0" fillId="0" borderId="0" xfId="0" applyAlignment="1">
      <alignment vertical="center"/>
    </xf>
    <xf numFmtId="0" fontId="1" fillId="0" borderId="0" xfId="0" applyFont="1" applyAlignment="1">
      <alignment vertical="center"/>
    </xf>
    <xf numFmtId="0" fontId="4" fillId="0" borderId="1" xfId="0" applyFont="1" applyBorder="1" applyAlignment="1">
      <alignment vertical="center"/>
    </xf>
    <xf numFmtId="0" fontId="4" fillId="0" borderId="0" xfId="0" applyFont="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164" fontId="4" fillId="0" borderId="8" xfId="0" applyNumberFormat="1" applyFont="1" applyBorder="1" applyAlignment="1">
      <alignment vertical="center"/>
    </xf>
    <xf numFmtId="164" fontId="4" fillId="0" borderId="9" xfId="0" applyNumberFormat="1" applyFont="1" applyBorder="1" applyAlignment="1">
      <alignment vertical="center"/>
    </xf>
    <xf numFmtId="164" fontId="4" fillId="0" borderId="1" xfId="0" applyNumberFormat="1" applyFont="1" applyBorder="1" applyAlignment="1">
      <alignment vertical="center"/>
    </xf>
    <xf numFmtId="164" fontId="4" fillId="0" borderId="6" xfId="0" applyNumberFormat="1" applyFont="1" applyBorder="1" applyAlignment="1">
      <alignment vertical="center"/>
    </xf>
    <xf numFmtId="0" fontId="4" fillId="0" borderId="5" xfId="0" applyFont="1" applyBorder="1" applyAlignment="1">
      <alignment vertical="center"/>
    </xf>
    <xf numFmtId="164" fontId="8" fillId="0" borderId="0" xfId="0" applyNumberFormat="1" applyFont="1" applyAlignment="1">
      <alignment vertical="center"/>
    </xf>
    <xf numFmtId="0" fontId="9" fillId="0" borderId="0" xfId="0" applyFont="1"/>
    <xf numFmtId="0" fontId="4" fillId="0" borderId="0" xfId="0" applyFont="1" applyAlignment="1">
      <alignment horizontal="center"/>
    </xf>
    <xf numFmtId="0" fontId="9" fillId="0" borderId="0" xfId="0" applyFont="1" applyAlignment="1">
      <alignment vertical="center"/>
    </xf>
    <xf numFmtId="0" fontId="4" fillId="0" borderId="6" xfId="0" applyFont="1" applyBorder="1" applyAlignment="1">
      <alignment vertical="center"/>
    </xf>
    <xf numFmtId="0" fontId="4" fillId="0" borderId="11" xfId="0" applyFont="1" applyBorder="1" applyAlignment="1">
      <alignment vertical="center"/>
    </xf>
    <xf numFmtId="0" fontId="4" fillId="0" borderId="0" xfId="0" applyFont="1"/>
    <xf numFmtId="0" fontId="7" fillId="2" borderId="3" xfId="0" applyFont="1" applyFill="1" applyBorder="1" applyAlignment="1">
      <alignment vertical="center"/>
    </xf>
    <xf numFmtId="164" fontId="7" fillId="2" borderId="3" xfId="0" applyNumberFormat="1" applyFont="1" applyFill="1" applyBorder="1" applyAlignment="1">
      <alignment vertical="center"/>
    </xf>
    <xf numFmtId="164" fontId="7" fillId="2" borderId="4" xfId="0" applyNumberFormat="1" applyFont="1" applyFill="1" applyBorder="1" applyAlignment="1">
      <alignment vertical="center"/>
    </xf>
    <xf numFmtId="0" fontId="4" fillId="0" borderId="5" xfId="0" applyFont="1" applyBorder="1"/>
    <xf numFmtId="0" fontId="4" fillId="0" borderId="10" xfId="0" applyFont="1" applyBorder="1" applyAlignment="1">
      <alignment vertical="center"/>
    </xf>
    <xf numFmtId="164" fontId="4" fillId="0" borderId="11" xfId="0" applyNumberFormat="1" applyFont="1" applyBorder="1" applyAlignment="1">
      <alignment vertical="center"/>
    </xf>
    <xf numFmtId="164" fontId="4" fillId="0" borderId="12" xfId="0" applyNumberFormat="1" applyFont="1" applyBorder="1" applyAlignment="1">
      <alignment vertical="center"/>
    </xf>
    <xf numFmtId="0" fontId="4" fillId="3" borderId="13" xfId="0" applyFont="1" applyFill="1" applyBorder="1" applyAlignment="1">
      <alignment vertical="center"/>
    </xf>
    <xf numFmtId="0" fontId="4" fillId="0" borderId="33" xfId="0" applyFont="1" applyBorder="1" applyAlignment="1">
      <alignment vertical="center"/>
    </xf>
    <xf numFmtId="164" fontId="4" fillId="0" borderId="33" xfId="0" applyNumberFormat="1" applyFont="1" applyBorder="1" applyAlignment="1">
      <alignment vertical="center"/>
    </xf>
    <xf numFmtId="164" fontId="4" fillId="0" borderId="28" xfId="0" applyNumberFormat="1" applyFont="1" applyBorder="1" applyAlignment="1">
      <alignment vertical="center"/>
    </xf>
    <xf numFmtId="0" fontId="4" fillId="0" borderId="21" xfId="0" applyFont="1" applyBorder="1" applyAlignment="1">
      <alignment vertical="center"/>
    </xf>
    <xf numFmtId="0" fontId="3" fillId="0" borderId="33" xfId="0" applyFont="1" applyBorder="1" applyAlignment="1">
      <alignment vertical="center" wrapText="1"/>
    </xf>
    <xf numFmtId="0" fontId="4" fillId="0" borderId="34" xfId="0" applyFont="1" applyBorder="1" applyAlignment="1">
      <alignment vertical="center"/>
    </xf>
    <xf numFmtId="0" fontId="4" fillId="0" borderId="17" xfId="0" applyFont="1" applyBorder="1" applyAlignment="1">
      <alignment vertical="center"/>
    </xf>
    <xf numFmtId="164" fontId="4" fillId="0" borderId="17" xfId="0" applyNumberFormat="1" applyFont="1" applyBorder="1" applyAlignment="1">
      <alignment vertical="center"/>
    </xf>
    <xf numFmtId="164" fontId="4" fillId="0" borderId="32" xfId="0" applyNumberFormat="1" applyFont="1" applyBorder="1" applyAlignment="1">
      <alignment vertical="center"/>
    </xf>
    <xf numFmtId="0" fontId="4" fillId="3" borderId="7" xfId="0" applyFont="1" applyFill="1" applyBorder="1" applyAlignment="1">
      <alignment vertical="center"/>
    </xf>
    <xf numFmtId="0" fontId="10" fillId="0" borderId="8" xfId="0" applyFont="1" applyBorder="1" applyAlignment="1">
      <alignment vertical="center"/>
    </xf>
    <xf numFmtId="0" fontId="3" fillId="0" borderId="1" xfId="0" applyFont="1" applyBorder="1" applyAlignment="1">
      <alignment vertical="center"/>
    </xf>
    <xf numFmtId="0" fontId="7" fillId="2" borderId="30" xfId="0" applyFont="1" applyFill="1" applyBorder="1" applyAlignment="1">
      <alignment vertical="center"/>
    </xf>
    <xf numFmtId="0" fontId="7" fillId="2" borderId="31" xfId="0" applyFont="1" applyFill="1" applyBorder="1" applyAlignment="1">
      <alignment vertical="center"/>
    </xf>
    <xf numFmtId="0" fontId="4" fillId="3" borderId="29" xfId="0" applyFont="1" applyFill="1" applyBorder="1" applyAlignment="1">
      <alignment vertical="center"/>
    </xf>
    <xf numFmtId="0" fontId="4" fillId="0" borderId="28" xfId="0" applyFont="1" applyBorder="1" applyAlignment="1">
      <alignment vertical="center"/>
    </xf>
    <xf numFmtId="0" fontId="4" fillId="0" borderId="12" xfId="0" applyFont="1" applyBorder="1" applyAlignment="1">
      <alignment vertical="center"/>
    </xf>
    <xf numFmtId="0" fontId="4" fillId="0" borderId="32" xfId="0" applyFont="1" applyBorder="1" applyAlignment="1">
      <alignment vertical="center"/>
    </xf>
    <xf numFmtId="0" fontId="15" fillId="4" borderId="0" xfId="0" applyFont="1" applyFill="1"/>
    <xf numFmtId="0" fontId="7" fillId="0" borderId="2" xfId="0" applyFont="1" applyBorder="1"/>
    <xf numFmtId="0" fontId="7" fillId="0" borderId="26" xfId="0" applyFont="1" applyBorder="1" applyAlignment="1">
      <alignment horizontal="center"/>
    </xf>
    <xf numFmtId="0" fontId="7" fillId="0" borderId="12" xfId="0" applyFont="1" applyBorder="1" applyAlignment="1">
      <alignment horizontal="center"/>
    </xf>
    <xf numFmtId="0" fontId="7" fillId="0" borderId="5" xfId="0" applyFont="1" applyBorder="1"/>
    <xf numFmtId="0" fontId="7" fillId="0" borderId="6" xfId="0" applyFont="1" applyBorder="1" applyAlignment="1">
      <alignment horizontal="center"/>
    </xf>
    <xf numFmtId="0" fontId="7" fillId="0" borderId="23" xfId="0" applyFont="1" applyBorder="1"/>
    <xf numFmtId="0" fontId="20" fillId="0" borderId="5" xfId="0" applyFont="1" applyBorder="1"/>
    <xf numFmtId="0" fontId="20" fillId="0" borderId="6" xfId="0" applyFont="1" applyBorder="1" applyAlignment="1">
      <alignment horizontal="center"/>
    </xf>
    <xf numFmtId="0" fontId="20" fillId="0" borderId="23" xfId="0" applyFont="1" applyBorder="1"/>
    <xf numFmtId="0" fontId="20" fillId="0" borderId="21" xfId="0" applyFont="1" applyBorder="1"/>
    <xf numFmtId="0" fontId="20" fillId="0" borderId="9" xfId="0" applyFont="1" applyBorder="1" applyAlignment="1">
      <alignment horizontal="center"/>
    </xf>
    <xf numFmtId="0" fontId="20" fillId="0" borderId="20" xfId="0" applyFont="1" applyBorder="1"/>
    <xf numFmtId="0" fontId="20" fillId="0" borderId="28" xfId="0" applyFont="1" applyBorder="1" applyAlignment="1">
      <alignment horizontal="center"/>
    </xf>
    <xf numFmtId="0" fontId="20" fillId="0" borderId="7" xfId="0" applyFont="1" applyBorder="1"/>
    <xf numFmtId="0" fontId="20" fillId="0" borderId="19" xfId="0" applyFont="1" applyBorder="1"/>
    <xf numFmtId="0" fontId="7" fillId="0" borderId="23" xfId="0" applyFont="1" applyBorder="1" applyAlignment="1">
      <alignment horizontal="center"/>
    </xf>
    <xf numFmtId="0" fontId="20" fillId="0" borderId="0" xfId="0" applyFont="1"/>
    <xf numFmtId="0" fontId="20" fillId="0" borderId="0" xfId="0" applyFont="1" applyAlignment="1">
      <alignment horizontal="center"/>
    </xf>
    <xf numFmtId="0" fontId="7" fillId="0" borderId="22" xfId="0" applyFont="1" applyBorder="1" applyAlignment="1">
      <alignment horizontal="center"/>
    </xf>
    <xf numFmtId="0" fontId="4" fillId="0" borderId="33" xfId="0" applyFont="1" applyBorder="1" applyAlignment="1">
      <alignment vertical="center" wrapText="1"/>
    </xf>
    <xf numFmtId="0" fontId="24" fillId="0" borderId="1" xfId="0" applyFont="1" applyBorder="1" applyAlignment="1">
      <alignment vertical="center" wrapText="1"/>
    </xf>
    <xf numFmtId="0" fontId="24" fillId="0" borderId="33" xfId="0" applyFont="1" applyBorder="1" applyAlignment="1">
      <alignment vertical="center" wrapText="1"/>
    </xf>
    <xf numFmtId="0" fontId="10" fillId="0" borderId="33" xfId="0" applyFont="1" applyBorder="1" applyAlignment="1">
      <alignment vertical="center"/>
    </xf>
    <xf numFmtId="0" fontId="4" fillId="5" borderId="13" xfId="0" applyFont="1" applyFill="1" applyBorder="1" applyAlignment="1">
      <alignment vertical="center"/>
    </xf>
    <xf numFmtId="0" fontId="20" fillId="0" borderId="23" xfId="0" applyFont="1" applyBorder="1" applyAlignment="1">
      <alignment wrapText="1"/>
    </xf>
    <xf numFmtId="0" fontId="20" fillId="0" borderId="5" xfId="0" applyFont="1" applyBorder="1" applyAlignment="1">
      <alignment wrapText="1"/>
    </xf>
    <xf numFmtId="0" fontId="25" fillId="0" borderId="23" xfId="0" applyFont="1" applyBorder="1"/>
    <xf numFmtId="0" fontId="5"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164" fontId="4" fillId="0" borderId="0" xfId="0" applyNumberFormat="1" applyFont="1" applyAlignment="1">
      <alignment horizontal="left" vertical="center"/>
    </xf>
    <xf numFmtId="0" fontId="9" fillId="3" borderId="29" xfId="0" applyFont="1" applyFill="1" applyBorder="1" applyAlignment="1">
      <alignment vertical="center"/>
    </xf>
    <xf numFmtId="0" fontId="4" fillId="0" borderId="29" xfId="0" applyFont="1" applyBorder="1"/>
    <xf numFmtId="0" fontId="4" fillId="0" borderId="7" xfId="0" applyFont="1" applyBorder="1"/>
    <xf numFmtId="0" fontId="4" fillId="0" borderId="8" xfId="0" applyFont="1" applyBorder="1"/>
    <xf numFmtId="0" fontId="4" fillId="0" borderId="11" xfId="0" applyFont="1" applyBorder="1" applyAlignment="1">
      <alignment horizontal="left" vertical="center"/>
    </xf>
    <xf numFmtId="0" fontId="10" fillId="0" borderId="30" xfId="0" applyFont="1" applyBorder="1" applyAlignment="1">
      <alignment vertical="center"/>
    </xf>
    <xf numFmtId="0" fontId="4" fillId="0" borderId="30" xfId="0" applyFont="1" applyBorder="1"/>
    <xf numFmtId="0" fontId="4" fillId="0" borderId="30" xfId="0" applyFont="1" applyBorder="1" applyAlignment="1">
      <alignment vertical="center"/>
    </xf>
    <xf numFmtId="164" fontId="4" fillId="0" borderId="30" xfId="0" applyNumberFormat="1" applyFont="1" applyBorder="1" applyAlignment="1">
      <alignment vertical="center"/>
    </xf>
    <xf numFmtId="164" fontId="4" fillId="0" borderId="31" xfId="0" applyNumberFormat="1" applyFont="1" applyBorder="1" applyAlignment="1">
      <alignment vertical="center"/>
    </xf>
    <xf numFmtId="0" fontId="10" fillId="0" borderId="11" xfId="0" applyFont="1" applyBorder="1" applyAlignment="1">
      <alignment vertical="center"/>
    </xf>
    <xf numFmtId="0" fontId="9" fillId="3" borderId="14" xfId="0" applyFont="1" applyFill="1" applyBorder="1" applyAlignment="1">
      <alignment horizontal="left" vertical="center"/>
    </xf>
    <xf numFmtId="0" fontId="9" fillId="3" borderId="15"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9" fillId="3" borderId="8" xfId="0" applyFont="1" applyFill="1" applyBorder="1" applyAlignment="1">
      <alignment horizontal="left" vertical="center"/>
    </xf>
    <xf numFmtId="0" fontId="9" fillId="3" borderId="9" xfId="0" applyFont="1" applyFill="1" applyBorder="1" applyAlignment="1">
      <alignment horizontal="left" vertical="center"/>
    </xf>
    <xf numFmtId="0" fontId="9" fillId="5" borderId="14" xfId="0" applyFont="1" applyFill="1" applyBorder="1" applyAlignment="1">
      <alignment horizontal="left" vertical="center"/>
    </xf>
    <xf numFmtId="0" fontId="9" fillId="5" borderId="15" xfId="0" applyFont="1" applyFill="1" applyBorder="1" applyAlignment="1">
      <alignment horizontal="left" vertical="center"/>
    </xf>
    <xf numFmtId="0" fontId="9" fillId="3" borderId="38"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9" fillId="3" borderId="40" xfId="0" applyFont="1" applyFill="1" applyBorder="1" applyAlignment="1">
      <alignment horizontal="left" vertical="center" wrapText="1"/>
    </xf>
    <xf numFmtId="0" fontId="8" fillId="0" borderId="0" xfId="0" applyFont="1" applyAlignment="1">
      <alignment horizontal="center" vertical="center"/>
    </xf>
    <xf numFmtId="0" fontId="13" fillId="0" borderId="0" xfId="0" applyFont="1" applyAlignment="1">
      <alignment horizontal="center" vertical="center"/>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0" fontId="9" fillId="3" borderId="37" xfId="0" applyFont="1" applyFill="1" applyBorder="1" applyAlignment="1">
      <alignment horizontal="left" vertical="center"/>
    </xf>
    <xf numFmtId="0" fontId="4" fillId="0" borderId="0" xfId="0" applyFont="1" applyAlignment="1">
      <alignment horizontal="center"/>
    </xf>
    <xf numFmtId="0" fontId="9" fillId="3" borderId="30" xfId="0" applyFont="1" applyFill="1" applyBorder="1" applyAlignment="1">
      <alignment horizontal="left" vertical="center"/>
    </xf>
    <xf numFmtId="0" fontId="9" fillId="3" borderId="31" xfId="0" applyFont="1" applyFill="1" applyBorder="1" applyAlignment="1">
      <alignment horizontal="left" vertical="center"/>
    </xf>
    <xf numFmtId="0" fontId="7" fillId="2" borderId="29" xfId="0" applyFont="1" applyFill="1" applyBorder="1" applyAlignment="1">
      <alignment horizontal="left" vertical="center"/>
    </xf>
    <xf numFmtId="0" fontId="7" fillId="2" borderId="30" xfId="0" applyFont="1" applyFill="1" applyBorder="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right" vertical="center"/>
    </xf>
    <xf numFmtId="0" fontId="9" fillId="5" borderId="35" xfId="0" applyFont="1" applyFill="1" applyBorder="1" applyAlignment="1">
      <alignment horizontal="left" vertical="center"/>
    </xf>
    <xf numFmtId="0" fontId="9" fillId="5" borderId="36" xfId="0" applyFont="1" applyFill="1" applyBorder="1" applyAlignment="1">
      <alignment horizontal="left" vertical="center"/>
    </xf>
    <xf numFmtId="0" fontId="9" fillId="5" borderId="37" xfId="0" applyFont="1" applyFill="1" applyBorder="1" applyAlignment="1">
      <alignment horizontal="left" vertical="center"/>
    </xf>
    <xf numFmtId="0" fontId="16" fillId="0" borderId="0" xfId="0" applyFont="1" applyAlignment="1">
      <alignment horizontal="center" vertical="center" wrapText="1"/>
    </xf>
    <xf numFmtId="0" fontId="5" fillId="0" borderId="0" xfId="0" applyFont="1" applyAlignment="1">
      <alignment horizont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xf numFmtId="0" fontId="7" fillId="3" borderId="27" xfId="0" applyFont="1" applyFill="1" applyBorder="1" applyAlignment="1">
      <alignment horizontal="center"/>
    </xf>
    <xf numFmtId="0" fontId="20" fillId="0" borderId="18" xfId="0" applyFont="1" applyBorder="1" applyAlignment="1">
      <alignment horizontal="center"/>
    </xf>
    <xf numFmtId="0" fontId="20" fillId="0" borderId="24" xfId="0" applyFont="1" applyBorder="1" applyAlignment="1">
      <alignment horizontal="center"/>
    </xf>
    <xf numFmtId="0" fontId="20" fillId="0" borderId="25" xfId="0" applyFont="1" applyBorder="1" applyAlignment="1">
      <alignment horizontal="center"/>
    </xf>
    <xf numFmtId="0" fontId="20" fillId="0" borderId="13" xfId="0" applyFont="1" applyBorder="1" applyAlignment="1">
      <alignment horizontal="left" wrapText="1"/>
    </xf>
    <xf numFmtId="0" fontId="20" fillId="0" borderId="14" xfId="0" applyFont="1" applyBorder="1" applyAlignment="1">
      <alignment horizontal="left"/>
    </xf>
    <xf numFmtId="0" fontId="20" fillId="0" borderId="15" xfId="0" applyFont="1" applyBorder="1" applyAlignment="1">
      <alignment horizontal="left"/>
    </xf>
    <xf numFmtId="0" fontId="7" fillId="3" borderId="10" xfId="0" applyFont="1" applyFill="1" applyBorder="1" applyAlignment="1">
      <alignment horizontal="center"/>
    </xf>
    <xf numFmtId="0" fontId="7" fillId="3" borderId="11" xfId="0" applyFont="1" applyFill="1" applyBorder="1" applyAlignment="1">
      <alignment horizontal="center"/>
    </xf>
    <xf numFmtId="0" fontId="7" fillId="3" borderId="12" xfId="0" applyFont="1" applyFill="1" applyBorder="1" applyAlignment="1">
      <alignment horizontal="center"/>
    </xf>
    <xf numFmtId="0" fontId="7" fillId="3" borderId="16" xfId="0" applyFont="1" applyFill="1" applyBorder="1" applyAlignment="1">
      <alignment horizontal="center"/>
    </xf>
    <xf numFmtId="0" fontId="21" fillId="0" borderId="0" xfId="1" applyFont="1" applyBorder="1" applyAlignment="1">
      <alignment horizontal="left"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7" fillId="3" borderId="13" xfId="0" applyFont="1" applyFill="1" applyBorder="1" applyAlignment="1">
      <alignment horizontal="center"/>
    </xf>
    <xf numFmtId="0" fontId="7" fillId="3" borderId="14" xfId="0" applyFont="1" applyFill="1" applyBorder="1" applyAlignment="1">
      <alignment horizontal="center"/>
    </xf>
    <xf numFmtId="0" fontId="7" fillId="3" borderId="15" xfId="0" applyFont="1" applyFill="1" applyBorder="1" applyAlignment="1">
      <alignment horizontal="center"/>
    </xf>
    <xf numFmtId="0" fontId="23" fillId="0" borderId="0" xfId="0" applyFont="1" applyAlignment="1">
      <alignment horizontal="left" vertical="center" wrapText="1"/>
    </xf>
    <xf numFmtId="0" fontId="4" fillId="0" borderId="23" xfId="0" applyFont="1" applyBorder="1"/>
    <xf numFmtId="0" fontId="10"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257F3A"/>
      <color rgb="FF298F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hem.rochester.edu/undergr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8FE5-FF48-4C73-B9BC-F5516ACF326B}">
  <sheetPr>
    <pageSetUpPr fitToPage="1"/>
  </sheetPr>
  <dimension ref="A1:V43"/>
  <sheetViews>
    <sheetView tabSelected="1" zoomScale="110" zoomScaleNormal="110" workbookViewId="0">
      <selection activeCell="C24" sqref="C24"/>
    </sheetView>
  </sheetViews>
  <sheetFormatPr defaultColWidth="8.85546875" defaultRowHeight="15" x14ac:dyDescent="0.25"/>
  <cols>
    <col min="1" max="1" width="4" customWidth="1"/>
    <col min="2" max="2" width="6.28515625" customWidth="1"/>
    <col min="3" max="3" width="55" customWidth="1"/>
    <col min="4" max="4" width="6.42578125" customWidth="1"/>
    <col min="5" max="7" width="6.7109375" customWidth="1"/>
    <col min="8" max="8" width="6.42578125" style="3" customWidth="1"/>
    <col min="9" max="9" width="7.42578125" style="3" customWidth="1"/>
    <col min="10" max="10" width="5.42578125" style="2" customWidth="1"/>
    <col min="11" max="11" width="7.42578125" customWidth="1"/>
    <col min="12" max="12" width="39.28515625" customWidth="1"/>
    <col min="13" max="16" width="6.42578125" customWidth="1"/>
    <col min="18" max="20" width="9.140625" customWidth="1"/>
    <col min="23" max="31" width="9.140625" customWidth="1"/>
  </cols>
  <sheetData>
    <row r="1" spans="1:22" ht="27" thickBot="1" x14ac:dyDescent="0.3">
      <c r="A1" s="77" t="s">
        <v>128</v>
      </c>
      <c r="B1" s="78"/>
      <c r="C1" s="78"/>
      <c r="D1" s="79"/>
      <c r="E1" s="79"/>
      <c r="F1" s="79"/>
      <c r="G1" s="79"/>
      <c r="H1" s="80"/>
      <c r="I1" s="80"/>
      <c r="J1" s="121" t="s">
        <v>11</v>
      </c>
      <c r="K1" s="121"/>
      <c r="L1" s="17" t="s">
        <v>33</v>
      </c>
      <c r="M1" s="119" t="s">
        <v>12</v>
      </c>
      <c r="N1" s="119"/>
      <c r="O1" s="114" t="s">
        <v>34</v>
      </c>
      <c r="P1" s="114"/>
    </row>
    <row r="2" spans="1:22" ht="18.75" customHeight="1" x14ac:dyDescent="0.25">
      <c r="A2" s="8"/>
      <c r="B2" s="94" t="s">
        <v>68</v>
      </c>
      <c r="C2" s="95"/>
      <c r="D2" s="23" t="s">
        <v>0</v>
      </c>
      <c r="E2" s="23" t="s">
        <v>1</v>
      </c>
      <c r="F2" s="23" t="s">
        <v>106</v>
      </c>
      <c r="G2" s="23" t="s">
        <v>107</v>
      </c>
      <c r="H2" s="24" t="s">
        <v>2</v>
      </c>
      <c r="I2" s="25" t="s">
        <v>3</v>
      </c>
      <c r="J2" s="121" t="s">
        <v>13</v>
      </c>
      <c r="K2" s="121"/>
      <c r="L2" s="17" t="s">
        <v>33</v>
      </c>
      <c r="M2" s="119" t="s">
        <v>29</v>
      </c>
      <c r="N2" s="119"/>
      <c r="O2" s="114" t="s">
        <v>34</v>
      </c>
      <c r="P2" s="114"/>
      <c r="U2" s="4" t="s">
        <v>17</v>
      </c>
      <c r="V2" s="3">
        <v>4</v>
      </c>
    </row>
    <row r="3" spans="1:22" ht="18.75" customHeight="1" thickBot="1" x14ac:dyDescent="0.3">
      <c r="A3" s="8"/>
      <c r="B3" s="40"/>
      <c r="C3" s="96" t="s">
        <v>81</v>
      </c>
      <c r="D3" s="96"/>
      <c r="E3" s="96"/>
      <c r="F3" s="96"/>
      <c r="G3" s="96"/>
      <c r="H3" s="96"/>
      <c r="I3" s="97"/>
      <c r="J3" s="121" t="s">
        <v>14</v>
      </c>
      <c r="K3" s="121"/>
      <c r="L3" s="17" t="s">
        <v>33</v>
      </c>
      <c r="M3" s="120" t="s">
        <v>30</v>
      </c>
      <c r="N3" s="120"/>
      <c r="O3" s="114" t="s">
        <v>34</v>
      </c>
      <c r="P3" s="114"/>
      <c r="U3" s="4" t="s">
        <v>18</v>
      </c>
      <c r="V3" s="3">
        <v>3.7</v>
      </c>
    </row>
    <row r="4" spans="1:22" ht="18.75" customHeight="1" thickBot="1" x14ac:dyDescent="0.3">
      <c r="A4" s="8"/>
      <c r="B4" s="36"/>
      <c r="C4" s="37" t="s">
        <v>49</v>
      </c>
      <c r="D4" s="37"/>
      <c r="E4" s="37" t="s">
        <v>4</v>
      </c>
      <c r="F4" s="37"/>
      <c r="G4" s="37"/>
      <c r="H4" s="38">
        <f>_xlfn.IFNA(VLOOKUP(G4,U2:V13,2,FALSE), 0)</f>
        <v>0</v>
      </c>
      <c r="I4" s="39">
        <f>F4*H4</f>
        <v>0</v>
      </c>
      <c r="J4" s="121" t="s">
        <v>15</v>
      </c>
      <c r="K4" s="121"/>
      <c r="L4" s="17" t="s">
        <v>33</v>
      </c>
      <c r="M4" s="119" t="s">
        <v>31</v>
      </c>
      <c r="N4" s="119"/>
      <c r="O4" s="114" t="s">
        <v>34</v>
      </c>
      <c r="P4" s="114"/>
      <c r="U4" s="4" t="s">
        <v>19</v>
      </c>
      <c r="V4" s="3">
        <v>3.3</v>
      </c>
    </row>
    <row r="5" spans="1:22" ht="19.5" customHeight="1" thickBot="1" x14ac:dyDescent="0.3">
      <c r="A5" s="8"/>
      <c r="B5" s="30"/>
      <c r="C5" s="92" t="s">
        <v>82</v>
      </c>
      <c r="D5" s="92"/>
      <c r="E5" s="92"/>
      <c r="F5" s="92"/>
      <c r="G5" s="92"/>
      <c r="H5" s="92"/>
      <c r="I5" s="93"/>
      <c r="J5" s="19"/>
      <c r="K5" s="117" t="s">
        <v>69</v>
      </c>
      <c r="L5" s="118"/>
      <c r="M5" s="43" t="s">
        <v>0</v>
      </c>
      <c r="N5" s="43" t="s">
        <v>1</v>
      </c>
      <c r="O5" s="43" t="s">
        <v>106</v>
      </c>
      <c r="P5" s="44" t="s">
        <v>107</v>
      </c>
      <c r="U5" s="4" t="s">
        <v>20</v>
      </c>
      <c r="V5" s="3">
        <v>3</v>
      </c>
    </row>
    <row r="6" spans="1:22" ht="18.75" customHeight="1" thickBot="1" x14ac:dyDescent="0.3">
      <c r="A6" s="8"/>
      <c r="B6" s="73"/>
      <c r="C6" s="98" t="s">
        <v>83</v>
      </c>
      <c r="D6" s="98"/>
      <c r="E6" s="98"/>
      <c r="F6" s="98"/>
      <c r="G6" s="98"/>
      <c r="H6" s="98"/>
      <c r="I6" s="99"/>
      <c r="J6" s="19"/>
      <c r="K6" s="45"/>
      <c r="L6" s="115" t="s">
        <v>7</v>
      </c>
      <c r="M6" s="115"/>
      <c r="N6" s="115"/>
      <c r="O6" s="115"/>
      <c r="P6" s="116"/>
      <c r="U6" s="4" t="s">
        <v>21</v>
      </c>
      <c r="V6" s="3">
        <v>2.7</v>
      </c>
    </row>
    <row r="7" spans="1:22" ht="18.75" customHeight="1" thickBot="1" x14ac:dyDescent="0.3">
      <c r="A7" s="8"/>
      <c r="B7" s="27"/>
      <c r="C7" s="21" t="s">
        <v>50</v>
      </c>
      <c r="D7" s="21"/>
      <c r="E7" s="21" t="s">
        <v>4</v>
      </c>
      <c r="F7" s="21"/>
      <c r="G7" s="21"/>
      <c r="H7" s="28">
        <f>_xlfn.IFNA(VLOOKUP(G7,U2:V13,2,FALSE), 0)</f>
        <v>0</v>
      </c>
      <c r="I7" s="29">
        <f>F7*H7</f>
        <v>0</v>
      </c>
      <c r="J7" s="19"/>
      <c r="K7" s="73"/>
      <c r="L7" s="122" t="s">
        <v>114</v>
      </c>
      <c r="M7" s="123"/>
      <c r="N7" s="123"/>
      <c r="O7" s="123"/>
      <c r="P7" s="124"/>
      <c r="U7" s="4" t="s">
        <v>22</v>
      </c>
      <c r="V7" s="3">
        <v>2.2999999999999998</v>
      </c>
    </row>
    <row r="8" spans="1:22" ht="18.75" customHeight="1" x14ac:dyDescent="0.25">
      <c r="A8" s="8"/>
      <c r="B8" s="15"/>
      <c r="C8" s="7" t="s">
        <v>51</v>
      </c>
      <c r="D8" s="7"/>
      <c r="E8" s="7" t="s">
        <v>4</v>
      </c>
      <c r="F8" s="7"/>
      <c r="G8" s="7"/>
      <c r="H8" s="13">
        <f>_xlfn.IFNA(VLOOKUP(G8,U2:V13,2,FALSE), 0)</f>
        <v>0</v>
      </c>
      <c r="I8" s="14">
        <f t="shared" ref="I8:I10" si="0">F8*H8</f>
        <v>0</v>
      </c>
      <c r="J8" s="19"/>
      <c r="K8" s="27"/>
      <c r="L8" s="21" t="s">
        <v>62</v>
      </c>
      <c r="M8" s="21"/>
      <c r="N8" s="21"/>
      <c r="O8" s="21"/>
      <c r="P8" s="47"/>
      <c r="U8" s="4" t="s">
        <v>23</v>
      </c>
      <c r="V8" s="3">
        <v>2</v>
      </c>
    </row>
    <row r="9" spans="1:22" ht="18.75" customHeight="1" x14ac:dyDescent="0.25">
      <c r="A9" s="8"/>
      <c r="B9" s="15"/>
      <c r="C9" s="7" t="s">
        <v>52</v>
      </c>
      <c r="D9" s="7"/>
      <c r="E9" s="7" t="s">
        <v>6</v>
      </c>
      <c r="F9" s="7"/>
      <c r="G9" s="7"/>
      <c r="H9" s="13">
        <f>_xlfn.IFNA(VLOOKUP(G9,U2:V13,2,FALSE), 0)</f>
        <v>0</v>
      </c>
      <c r="I9" s="14">
        <f t="shared" si="0"/>
        <v>0</v>
      </c>
      <c r="J9" s="19"/>
      <c r="K9" s="15"/>
      <c r="L9" s="7" t="s">
        <v>63</v>
      </c>
      <c r="M9" s="7"/>
      <c r="N9" s="7"/>
      <c r="O9" s="7"/>
      <c r="P9" s="20"/>
      <c r="U9" s="4" t="s">
        <v>24</v>
      </c>
      <c r="V9" s="3">
        <v>1.7</v>
      </c>
    </row>
    <row r="10" spans="1:22" ht="18.75" customHeight="1" thickBot="1" x14ac:dyDescent="0.3">
      <c r="A10" s="8"/>
      <c r="B10" s="34"/>
      <c r="C10" s="35" t="s">
        <v>140</v>
      </c>
      <c r="D10" s="31"/>
      <c r="E10" s="31" t="s">
        <v>6</v>
      </c>
      <c r="F10" s="31"/>
      <c r="G10" s="31"/>
      <c r="H10" s="32">
        <f>_xlfn.IFNA(VLOOKUP(G10,U2:V13,2,FALSE), 0)</f>
        <v>0</v>
      </c>
      <c r="I10" s="33">
        <f t="shared" si="0"/>
        <v>0</v>
      </c>
      <c r="J10" s="19"/>
      <c r="K10" s="34"/>
      <c r="L10" s="31" t="s">
        <v>64</v>
      </c>
      <c r="M10" s="31"/>
      <c r="N10" s="31"/>
      <c r="O10" s="31"/>
      <c r="P10" s="46"/>
      <c r="U10" s="4" t="s">
        <v>25</v>
      </c>
      <c r="V10" s="3">
        <v>1.3</v>
      </c>
    </row>
    <row r="11" spans="1:22" ht="19.5" customHeight="1" thickBot="1" x14ac:dyDescent="0.3">
      <c r="A11" s="8"/>
      <c r="B11" s="73"/>
      <c r="C11" s="98" t="s">
        <v>5</v>
      </c>
      <c r="D11" s="98"/>
      <c r="E11" s="98"/>
      <c r="F11" s="98"/>
      <c r="G11" s="98"/>
      <c r="H11" s="98"/>
      <c r="I11" s="99"/>
      <c r="J11" s="19"/>
      <c r="K11" s="73"/>
      <c r="L11" s="122" t="s">
        <v>115</v>
      </c>
      <c r="M11" s="123"/>
      <c r="N11" s="123"/>
      <c r="O11" s="123"/>
      <c r="P11" s="124"/>
      <c r="U11" s="4" t="s">
        <v>26</v>
      </c>
      <c r="V11" s="3">
        <v>1</v>
      </c>
    </row>
    <row r="12" spans="1:22" ht="18.75" customHeight="1" x14ac:dyDescent="0.25">
      <c r="A12" s="8"/>
      <c r="B12" s="27"/>
      <c r="C12" s="21" t="s">
        <v>53</v>
      </c>
      <c r="D12" s="21"/>
      <c r="E12" s="21" t="s">
        <v>4</v>
      </c>
      <c r="F12" s="21"/>
      <c r="G12" s="21"/>
      <c r="H12" s="28">
        <f>_xlfn.IFNA(VLOOKUP(G12,U2:V13,2,FALSE),0)</f>
        <v>0</v>
      </c>
      <c r="I12" s="29">
        <f>F12*H12</f>
        <v>0</v>
      </c>
      <c r="J12" s="19"/>
      <c r="K12" s="27"/>
      <c r="L12" s="21" t="s">
        <v>65</v>
      </c>
      <c r="M12" s="21"/>
      <c r="N12" s="21"/>
      <c r="O12" s="21"/>
      <c r="P12" s="47"/>
      <c r="U12" s="4" t="s">
        <v>27</v>
      </c>
      <c r="V12" s="3">
        <v>0.7</v>
      </c>
    </row>
    <row r="13" spans="1:22" ht="18.75" customHeight="1" thickBot="1" x14ac:dyDescent="0.3">
      <c r="A13" s="8"/>
      <c r="B13" s="15"/>
      <c r="C13" s="7" t="s">
        <v>54</v>
      </c>
      <c r="D13" s="7"/>
      <c r="E13" s="7" t="s">
        <v>4</v>
      </c>
      <c r="F13" s="7"/>
      <c r="G13" s="7"/>
      <c r="H13" s="13">
        <f>_xlfn.IFNA(VLOOKUP(G13,U2:V13,2,FALSE),0)</f>
        <v>0</v>
      </c>
      <c r="I13" s="14">
        <f>F13*H13</f>
        <v>0</v>
      </c>
      <c r="J13" s="19"/>
      <c r="K13" s="34"/>
      <c r="L13" s="31" t="s">
        <v>111</v>
      </c>
      <c r="M13" s="31"/>
      <c r="N13" s="31"/>
      <c r="O13" s="31"/>
      <c r="P13" s="46"/>
      <c r="U13" s="4" t="s">
        <v>28</v>
      </c>
      <c r="V13" s="3">
        <v>0</v>
      </c>
    </row>
    <row r="14" spans="1:22" ht="18.75" customHeight="1" thickBot="1" x14ac:dyDescent="0.3">
      <c r="A14" s="8"/>
      <c r="B14" s="15"/>
      <c r="C14" s="7" t="s">
        <v>55</v>
      </c>
      <c r="D14" s="7"/>
      <c r="E14" s="7" t="s">
        <v>6</v>
      </c>
      <c r="F14" s="7"/>
      <c r="G14" s="7"/>
      <c r="H14" s="13">
        <f>_xlfn.IFNA(VLOOKUP(G14,U2:V13,2,FALSE),0)</f>
        <v>0</v>
      </c>
      <c r="I14" s="14">
        <f>F14*H14</f>
        <v>0</v>
      </c>
      <c r="J14" s="19"/>
      <c r="K14" s="73"/>
      <c r="L14" s="98" t="s">
        <v>43</v>
      </c>
      <c r="M14" s="98"/>
      <c r="N14" s="98"/>
      <c r="O14" s="98"/>
      <c r="P14" s="99"/>
    </row>
    <row r="15" spans="1:22" ht="18.75" customHeight="1" thickBot="1" x14ac:dyDescent="0.3">
      <c r="A15" s="8"/>
      <c r="B15" s="34"/>
      <c r="C15" s="35" t="s">
        <v>140</v>
      </c>
      <c r="D15" s="31"/>
      <c r="E15" s="31" t="s">
        <v>6</v>
      </c>
      <c r="F15" s="31"/>
      <c r="G15" s="31"/>
      <c r="H15" s="32">
        <f>_xlfn.IFNA(VLOOKUP(G15,U2:V13,2,FALSE),0)</f>
        <v>0</v>
      </c>
      <c r="I15" s="33">
        <f>F15*H15</f>
        <v>0</v>
      </c>
      <c r="J15" s="19"/>
      <c r="K15" s="27"/>
      <c r="L15" s="21" t="s">
        <v>66</v>
      </c>
      <c r="M15" s="21"/>
      <c r="N15" s="21"/>
      <c r="O15" s="21"/>
      <c r="P15" s="47"/>
    </row>
    <row r="16" spans="1:22" ht="18.75" customHeight="1" thickBot="1" x14ac:dyDescent="0.3">
      <c r="A16" s="8"/>
      <c r="B16" s="30"/>
      <c r="C16" s="92" t="s">
        <v>129</v>
      </c>
      <c r="D16" s="92"/>
      <c r="E16" s="92"/>
      <c r="F16" s="92"/>
      <c r="G16" s="92"/>
      <c r="H16" s="92"/>
      <c r="I16" s="93"/>
      <c r="J16" s="19"/>
      <c r="K16" s="15"/>
      <c r="L16" s="42" t="s">
        <v>67</v>
      </c>
      <c r="M16" s="7"/>
      <c r="N16" s="7"/>
      <c r="O16" s="7"/>
      <c r="P16" s="20"/>
    </row>
    <row r="17" spans="1:16" ht="18.75" customHeight="1" x14ac:dyDescent="0.25">
      <c r="A17" s="8"/>
      <c r="B17" s="15"/>
      <c r="C17" s="7" t="s">
        <v>56</v>
      </c>
      <c r="D17" s="7"/>
      <c r="E17" s="7" t="s">
        <v>4</v>
      </c>
      <c r="F17" s="7"/>
      <c r="G17" s="7"/>
      <c r="H17" s="13">
        <f>_xlfn.IFNA(VLOOKUP(G17,U2:V13,2,FALSE),0)</f>
        <v>0</v>
      </c>
      <c r="I17" s="14">
        <f>F17*H17</f>
        <v>0</v>
      </c>
      <c r="J17" s="19"/>
      <c r="K17" s="15"/>
      <c r="L17" s="7" t="s">
        <v>72</v>
      </c>
      <c r="M17" s="7"/>
      <c r="N17" s="7"/>
      <c r="O17" s="7"/>
      <c r="P17" s="20"/>
    </row>
    <row r="18" spans="1:16" ht="18.75" customHeight="1" x14ac:dyDescent="0.25">
      <c r="A18" s="8"/>
      <c r="B18" s="15"/>
      <c r="C18" s="7" t="s">
        <v>57</v>
      </c>
      <c r="D18" s="7"/>
      <c r="E18" s="7" t="s">
        <v>4</v>
      </c>
      <c r="F18" s="7"/>
      <c r="G18" s="7"/>
      <c r="H18" s="13">
        <f>_xlfn.IFNA(VLOOKUP(G18,U2:V13,2,FALSE),0)</f>
        <v>0</v>
      </c>
      <c r="I18" s="14">
        <f>F18*H18</f>
        <v>0</v>
      </c>
      <c r="J18" s="19"/>
      <c r="K18" s="15"/>
      <c r="L18" s="7" t="s">
        <v>73</v>
      </c>
      <c r="M18" s="7"/>
      <c r="N18" s="7"/>
      <c r="O18" s="7"/>
      <c r="P18" s="20"/>
    </row>
    <row r="19" spans="1:16" ht="18.75" customHeight="1" thickBot="1" x14ac:dyDescent="0.3">
      <c r="A19" s="8"/>
      <c r="B19" s="34"/>
      <c r="C19" s="31" t="s">
        <v>58</v>
      </c>
      <c r="D19" s="31"/>
      <c r="E19" s="31" t="s">
        <v>6</v>
      </c>
      <c r="F19" s="31"/>
      <c r="G19" s="31"/>
      <c r="H19" s="32">
        <f>_xlfn.IFNA(VLOOKUP(G19,U2:V13,2,FALSE),0)</f>
        <v>0</v>
      </c>
      <c r="I19" s="33">
        <f>F19*H19</f>
        <v>0</v>
      </c>
      <c r="J19" s="19"/>
      <c r="K19" s="15"/>
      <c r="L19" s="70" t="s">
        <v>110</v>
      </c>
      <c r="M19" s="7"/>
      <c r="N19" s="7"/>
      <c r="O19" s="7"/>
      <c r="P19" s="20"/>
    </row>
    <row r="20" spans="1:16" ht="18.75" customHeight="1" thickBot="1" x14ac:dyDescent="0.3">
      <c r="A20" s="8"/>
      <c r="B20" s="81"/>
      <c r="C20" s="100" t="s">
        <v>130</v>
      </c>
      <c r="D20" s="101"/>
      <c r="E20" s="101"/>
      <c r="F20" s="101"/>
      <c r="G20" s="101"/>
      <c r="H20" s="101"/>
      <c r="I20" s="102"/>
      <c r="J20" s="19"/>
      <c r="K20" s="15"/>
      <c r="L20" s="71" t="s">
        <v>119</v>
      </c>
      <c r="M20" s="7"/>
      <c r="N20" s="7"/>
      <c r="O20" s="7"/>
      <c r="P20" s="20"/>
    </row>
    <row r="21" spans="1:16" ht="18.75" customHeight="1" thickBot="1" x14ac:dyDescent="0.3">
      <c r="A21" s="8"/>
      <c r="B21" s="82"/>
      <c r="C21" s="86" t="s">
        <v>60</v>
      </c>
      <c r="D21" s="87"/>
      <c r="E21" s="88" t="s">
        <v>6</v>
      </c>
      <c r="F21" s="87"/>
      <c r="G21" s="87"/>
      <c r="H21" s="89">
        <f>_xlfn.IFNA(VLOOKUP(G21,U2:V13,2,FALSE),0)</f>
        <v>0</v>
      </c>
      <c r="I21" s="90">
        <f t="shared" ref="I21" si="1">F21*H21</f>
        <v>0</v>
      </c>
      <c r="J21" s="19"/>
      <c r="K21" s="34"/>
      <c r="L21" s="69" t="s">
        <v>74</v>
      </c>
      <c r="M21" s="31"/>
      <c r="N21" s="31"/>
      <c r="O21" s="31"/>
      <c r="P21" s="46"/>
    </row>
    <row r="22" spans="1:16" ht="18.75" customHeight="1" thickBot="1" x14ac:dyDescent="0.3">
      <c r="A22" s="8"/>
      <c r="B22" s="73"/>
      <c r="C22" s="98" t="s">
        <v>43</v>
      </c>
      <c r="D22" s="98"/>
      <c r="E22" s="98"/>
      <c r="F22" s="98"/>
      <c r="G22" s="98"/>
      <c r="H22" s="98"/>
      <c r="I22" s="99"/>
      <c r="J22" s="19"/>
      <c r="K22" s="30"/>
      <c r="L22" s="111" t="s">
        <v>8</v>
      </c>
      <c r="M22" s="112"/>
      <c r="N22" s="112"/>
      <c r="O22" s="112"/>
      <c r="P22" s="113"/>
    </row>
    <row r="23" spans="1:16" ht="18.75" customHeight="1" thickBot="1" x14ac:dyDescent="0.3">
      <c r="A23" s="8"/>
      <c r="B23" s="27"/>
      <c r="C23" s="85" t="s">
        <v>141</v>
      </c>
      <c r="D23" s="21"/>
      <c r="E23" s="21" t="s">
        <v>6</v>
      </c>
      <c r="F23" s="21"/>
      <c r="G23" s="21"/>
      <c r="H23" s="28">
        <f>_xlfn.IFNA(VLOOKUP(G23,U2:V13,2,FALSE),0)</f>
        <v>0</v>
      </c>
      <c r="I23" s="29">
        <f>F23*H23</f>
        <v>0</v>
      </c>
      <c r="J23" s="19"/>
      <c r="K23" s="73"/>
      <c r="L23" s="98" t="s">
        <v>116</v>
      </c>
      <c r="M23" s="98"/>
      <c r="N23" s="98"/>
      <c r="O23" s="98"/>
      <c r="P23" s="99"/>
    </row>
    <row r="24" spans="1:16" ht="18.75" customHeight="1" x14ac:dyDescent="0.25">
      <c r="A24" s="8"/>
      <c r="B24" s="27"/>
      <c r="C24" s="21" t="s">
        <v>59</v>
      </c>
      <c r="D24" s="21"/>
      <c r="E24" s="21" t="s">
        <v>4</v>
      </c>
      <c r="F24" s="21"/>
      <c r="G24" s="21"/>
      <c r="H24" s="28">
        <f>_xlfn.IFNA(VLOOKUP(G24,U2:V13,2,FALSE),0)</f>
        <v>0</v>
      </c>
      <c r="I24" s="29">
        <f>F24*H24</f>
        <v>0</v>
      </c>
      <c r="J24" s="19"/>
      <c r="K24" s="27"/>
      <c r="L24" s="21" t="s">
        <v>75</v>
      </c>
      <c r="M24" s="21"/>
      <c r="N24" s="21"/>
      <c r="O24" s="21"/>
      <c r="P24" s="47"/>
    </row>
    <row r="25" spans="1:16" ht="19.5" customHeight="1" thickBot="1" x14ac:dyDescent="0.3">
      <c r="A25" s="8"/>
      <c r="B25" s="26"/>
      <c r="C25" s="7" t="s">
        <v>120</v>
      </c>
      <c r="D25" s="7"/>
      <c r="E25" s="7" t="s">
        <v>6</v>
      </c>
      <c r="F25" s="7"/>
      <c r="G25" s="7"/>
      <c r="H25" s="13">
        <f>_xlfn.IFNA(VLOOKUP(G25,U2:V13,2,FALSE),0)</f>
        <v>0</v>
      </c>
      <c r="I25" s="14">
        <f>F25*H25</f>
        <v>0</v>
      </c>
      <c r="J25" s="19"/>
      <c r="K25" s="15"/>
      <c r="L25" s="7" t="s">
        <v>76</v>
      </c>
      <c r="M25" s="7"/>
      <c r="N25" s="7"/>
      <c r="O25" s="7"/>
      <c r="P25" s="20"/>
    </row>
    <row r="26" spans="1:16" ht="18.75" customHeight="1" thickBot="1" x14ac:dyDescent="0.3">
      <c r="A26" s="8"/>
      <c r="B26" s="83"/>
      <c r="C26" s="10" t="s">
        <v>61</v>
      </c>
      <c r="D26" s="84"/>
      <c r="E26" s="10" t="s">
        <v>6</v>
      </c>
      <c r="F26" s="84"/>
      <c r="G26" s="84"/>
      <c r="H26" s="11">
        <f>_xlfn.IFNA(VLOOKUP(G26,U2:V13,2,FALSE),0)</f>
        <v>0</v>
      </c>
      <c r="I26" s="12">
        <f t="shared" ref="I26" si="2">F26*H26</f>
        <v>0</v>
      </c>
      <c r="J26" s="19"/>
      <c r="K26" s="73"/>
      <c r="L26" s="98" t="s">
        <v>117</v>
      </c>
      <c r="M26" s="98"/>
      <c r="N26" s="98"/>
      <c r="O26" s="98"/>
      <c r="P26" s="99"/>
    </row>
    <row r="27" spans="1:16" ht="18.75" customHeight="1" thickBot="1" x14ac:dyDescent="0.3">
      <c r="A27" s="8"/>
      <c r="B27" s="30"/>
      <c r="C27" s="92" t="s">
        <v>131</v>
      </c>
      <c r="D27" s="92"/>
      <c r="E27" s="92"/>
      <c r="F27" s="92"/>
      <c r="G27" s="92"/>
      <c r="H27" s="92"/>
      <c r="I27" s="93"/>
      <c r="J27" s="19"/>
      <c r="K27" s="15"/>
      <c r="L27" s="7" t="s">
        <v>77</v>
      </c>
      <c r="M27" s="7"/>
      <c r="N27" s="7"/>
      <c r="O27" s="7"/>
      <c r="P27" s="20"/>
    </row>
    <row r="28" spans="1:16" ht="18.75" customHeight="1" thickBot="1" x14ac:dyDescent="0.3">
      <c r="A28" s="8"/>
      <c r="B28" s="27"/>
      <c r="C28" s="21" t="s">
        <v>139</v>
      </c>
      <c r="D28" s="21"/>
      <c r="E28" s="21"/>
      <c r="F28" s="21"/>
      <c r="G28" s="21"/>
      <c r="H28" s="28">
        <f>_xlfn.IFNA(VLOOKUP(G28,U2:V13,2,FALSE),0)</f>
        <v>0</v>
      </c>
      <c r="I28" s="29">
        <f>F28*H28</f>
        <v>0</v>
      </c>
      <c r="J28" s="19"/>
      <c r="K28" s="15"/>
      <c r="L28" s="7" t="s">
        <v>78</v>
      </c>
      <c r="M28" s="7"/>
      <c r="N28" s="7"/>
      <c r="O28" s="7"/>
      <c r="P28" s="20"/>
    </row>
    <row r="29" spans="1:16" ht="19.5" customHeight="1" thickBot="1" x14ac:dyDescent="0.3">
      <c r="A29" s="8"/>
      <c r="B29" s="27"/>
      <c r="C29" s="21" t="s">
        <v>139</v>
      </c>
      <c r="D29" s="21"/>
      <c r="E29" s="21"/>
      <c r="F29" s="21"/>
      <c r="G29" s="21"/>
      <c r="H29" s="28">
        <f>_xlfn.IFNA(VLOOKUP(G29,U2:V13,2,FALSE),0)</f>
        <v>0</v>
      </c>
      <c r="I29" s="29">
        <f t="shared" ref="I29:I36" si="3">F29*H29</f>
        <v>0</v>
      </c>
      <c r="J29" s="19"/>
      <c r="K29" s="73"/>
      <c r="L29" s="98" t="s">
        <v>118</v>
      </c>
      <c r="M29" s="98"/>
      <c r="N29" s="98"/>
      <c r="O29" s="98"/>
      <c r="P29" s="99"/>
    </row>
    <row r="30" spans="1:16" ht="18.75" customHeight="1" x14ac:dyDescent="0.25">
      <c r="A30" s="8"/>
      <c r="B30" s="27"/>
      <c r="C30" s="21" t="s">
        <v>132</v>
      </c>
      <c r="D30" s="21"/>
      <c r="E30" s="21"/>
      <c r="F30" s="21"/>
      <c r="G30" s="21"/>
      <c r="H30" s="28">
        <f>_xlfn.IFNA(VLOOKUP(G30,U2:V13,2,FALSE),0)</f>
        <v>0</v>
      </c>
      <c r="I30" s="29">
        <f t="shared" si="3"/>
        <v>0</v>
      </c>
      <c r="J30" s="19"/>
      <c r="K30" s="34"/>
      <c r="L30" s="31" t="s">
        <v>112</v>
      </c>
      <c r="M30" s="31"/>
      <c r="N30" s="31"/>
      <c r="O30" s="31"/>
      <c r="P30" s="46"/>
    </row>
    <row r="31" spans="1:16" ht="18.75" customHeight="1" thickBot="1" x14ac:dyDescent="0.3">
      <c r="A31" s="8"/>
      <c r="B31" s="27"/>
      <c r="C31" s="21" t="s">
        <v>133</v>
      </c>
      <c r="D31" s="21"/>
      <c r="E31" s="21"/>
      <c r="F31" s="21"/>
      <c r="G31" s="21"/>
      <c r="H31" s="28">
        <f>_xlfn.IFNA(VLOOKUP(G31,U2:V13,2,FALSE),0)</f>
        <v>0</v>
      </c>
      <c r="I31" s="29">
        <f t="shared" si="3"/>
        <v>0</v>
      </c>
      <c r="J31" s="19"/>
      <c r="K31" s="34"/>
      <c r="L31" s="72" t="s">
        <v>113</v>
      </c>
      <c r="M31" s="31"/>
      <c r="N31" s="31"/>
      <c r="O31" s="31"/>
      <c r="P31" s="46"/>
    </row>
    <row r="32" spans="1:16" ht="18.75" customHeight="1" thickBot="1" x14ac:dyDescent="0.3">
      <c r="A32" s="8"/>
      <c r="B32" s="27"/>
      <c r="C32" s="21" t="s">
        <v>134</v>
      </c>
      <c r="D32" s="21"/>
      <c r="E32" s="21"/>
      <c r="F32" s="21"/>
      <c r="G32" s="21"/>
      <c r="H32" s="28">
        <f>_xlfn.IFNA(VLOOKUP(G32,U2:V13,2,FALSE),0)</f>
        <v>0</v>
      </c>
      <c r="I32" s="29">
        <f t="shared" si="3"/>
        <v>0</v>
      </c>
      <c r="J32" s="19"/>
      <c r="K32" s="30"/>
      <c r="L32" s="111" t="s">
        <v>9</v>
      </c>
      <c r="M32" s="112"/>
      <c r="N32" s="112"/>
      <c r="O32" s="112"/>
      <c r="P32" s="113"/>
    </row>
    <row r="33" spans="1:16" ht="18.75" customHeight="1" thickBot="1" x14ac:dyDescent="0.3">
      <c r="A33" s="8"/>
      <c r="B33" s="27"/>
      <c r="C33" s="21" t="s">
        <v>135</v>
      </c>
      <c r="D33" s="21"/>
      <c r="E33" s="21"/>
      <c r="F33" s="21"/>
      <c r="G33" s="21"/>
      <c r="H33" s="28">
        <f>_xlfn.IFNA(VLOOKUP(G33,U2:V13,2,FALSE),0)</f>
        <v>0</v>
      </c>
      <c r="I33" s="29">
        <f t="shared" si="3"/>
        <v>0</v>
      </c>
      <c r="J33" s="19"/>
      <c r="K33" s="36"/>
      <c r="L33" s="37" t="s">
        <v>70</v>
      </c>
      <c r="M33" s="37"/>
      <c r="N33" s="37"/>
      <c r="O33" s="37"/>
      <c r="P33" s="48"/>
    </row>
    <row r="34" spans="1:16" ht="18.75" customHeight="1" thickBot="1" x14ac:dyDescent="0.3">
      <c r="A34" s="8"/>
      <c r="B34" s="27"/>
      <c r="C34" s="21" t="s">
        <v>136</v>
      </c>
      <c r="D34" s="21"/>
      <c r="E34" s="21"/>
      <c r="F34" s="21"/>
      <c r="G34" s="21"/>
      <c r="H34" s="28">
        <f>_xlfn.IFNA(VLOOKUP(G34,U2:V13,2,FALSE),0)</f>
        <v>0</v>
      </c>
      <c r="I34" s="29">
        <f t="shared" si="3"/>
        <v>0</v>
      </c>
      <c r="J34" s="19"/>
      <c r="K34" s="30"/>
      <c r="L34" s="111" t="s">
        <v>10</v>
      </c>
      <c r="M34" s="112"/>
      <c r="N34" s="112"/>
      <c r="O34" s="112"/>
      <c r="P34" s="113"/>
    </row>
    <row r="35" spans="1:16" ht="18.75" customHeight="1" x14ac:dyDescent="0.25">
      <c r="A35" s="8"/>
      <c r="B35" s="27"/>
      <c r="C35" s="91" t="s">
        <v>137</v>
      </c>
      <c r="D35" s="21"/>
      <c r="E35" s="21"/>
      <c r="F35" s="21"/>
      <c r="G35" s="21"/>
      <c r="H35" s="28">
        <f>_xlfn.IFNA(VLOOKUP(G35,U2:V13,2,FALSE),0)</f>
        <v>0</v>
      </c>
      <c r="I35" s="29">
        <f t="shared" si="3"/>
        <v>0</v>
      </c>
      <c r="J35" s="19"/>
      <c r="K35" s="27"/>
      <c r="L35" s="21" t="s">
        <v>48</v>
      </c>
      <c r="M35" s="21"/>
      <c r="N35" s="21"/>
      <c r="O35" s="21"/>
      <c r="P35" s="47"/>
    </row>
    <row r="36" spans="1:16" ht="19.5" customHeight="1" thickBot="1" x14ac:dyDescent="0.3">
      <c r="A36" s="8"/>
      <c r="B36" s="27"/>
      <c r="C36" s="21" t="s">
        <v>138</v>
      </c>
      <c r="D36" s="21"/>
      <c r="E36" s="21"/>
      <c r="F36" s="21"/>
      <c r="G36" s="21"/>
      <c r="H36" s="28">
        <f>_xlfn.IFNA(VLOOKUP(G36,U2:V13,2,FALSE),0)</f>
        <v>0</v>
      </c>
      <c r="I36" s="29">
        <f t="shared" si="3"/>
        <v>0</v>
      </c>
      <c r="J36" s="19"/>
      <c r="K36" s="15"/>
      <c r="L36" s="7" t="s">
        <v>44</v>
      </c>
      <c r="M36" s="7"/>
      <c r="N36" s="7"/>
      <c r="O36" s="7"/>
      <c r="P36" s="20"/>
    </row>
    <row r="37" spans="1:16" ht="18.75" customHeight="1" thickBot="1" x14ac:dyDescent="0.3">
      <c r="A37" s="8"/>
      <c r="B37" s="30"/>
      <c r="C37" s="92" t="s">
        <v>80</v>
      </c>
      <c r="D37" s="92"/>
      <c r="E37" s="92"/>
      <c r="F37" s="92"/>
      <c r="G37" s="92"/>
      <c r="H37" s="92"/>
      <c r="I37" s="93"/>
      <c r="J37" s="19"/>
      <c r="K37" s="105" t="s">
        <v>79</v>
      </c>
      <c r="L37" s="106"/>
      <c r="M37" s="106"/>
      <c r="N37" s="106"/>
      <c r="O37" s="106"/>
      <c r="P37" s="107"/>
    </row>
    <row r="38" spans="1:16" ht="18.75" customHeight="1" thickBot="1" x14ac:dyDescent="0.3">
      <c r="A38" s="8"/>
      <c r="B38" s="27"/>
      <c r="C38" s="21"/>
      <c r="D38" s="21"/>
      <c r="E38" s="21"/>
      <c r="F38" s="21"/>
      <c r="G38" s="21"/>
      <c r="H38" s="28">
        <f>_xlfn.IFNA(VLOOKUP(G38,U2:V13,2,FALSE),0)</f>
        <v>0</v>
      </c>
      <c r="I38" s="29">
        <f>F38*H38</f>
        <v>0</v>
      </c>
      <c r="J38" s="19"/>
      <c r="K38" s="108"/>
      <c r="L38" s="109"/>
      <c r="M38" s="109"/>
      <c r="N38" s="109"/>
      <c r="O38" s="109"/>
      <c r="P38" s="110"/>
    </row>
    <row r="39" spans="1:16" x14ac:dyDescent="0.25">
      <c r="A39" s="8"/>
      <c r="B39" s="15"/>
      <c r="C39" s="7"/>
      <c r="D39" s="7"/>
      <c r="E39" s="7"/>
      <c r="F39" s="7"/>
      <c r="G39" s="7"/>
      <c r="H39" s="13">
        <f>_xlfn.IFNA(VLOOKUP(G39,U2:V13,2,FALSE),0)</f>
        <v>0</v>
      </c>
      <c r="I39" s="14">
        <f>F39*H39</f>
        <v>0</v>
      </c>
      <c r="J39" s="19"/>
      <c r="K39" s="104" t="s">
        <v>71</v>
      </c>
      <c r="L39" s="104"/>
      <c r="M39" s="104"/>
      <c r="N39" s="104"/>
      <c r="O39" s="104"/>
      <c r="P39" s="104"/>
    </row>
    <row r="40" spans="1:16" ht="24.75" customHeight="1" x14ac:dyDescent="0.25">
      <c r="A40" s="5"/>
      <c r="B40" s="15"/>
      <c r="C40" s="7"/>
      <c r="D40" s="7"/>
      <c r="E40" s="7"/>
      <c r="F40" s="7"/>
      <c r="G40" s="7"/>
      <c r="H40" s="13">
        <f>_xlfn.IFNA(VLOOKUP(G40,U2:V13,2,FALSE),0)</f>
        <v>0</v>
      </c>
      <c r="I40" s="14">
        <f>F40*H40</f>
        <v>0</v>
      </c>
      <c r="J40" s="6"/>
      <c r="K40" s="22"/>
      <c r="L40" s="22"/>
      <c r="M40" s="22"/>
      <c r="N40" s="22"/>
      <c r="O40" s="22"/>
      <c r="P40" s="22"/>
    </row>
    <row r="41" spans="1:16" ht="18.75" customHeight="1" x14ac:dyDescent="0.25">
      <c r="A41" s="5"/>
      <c r="B41" s="15"/>
      <c r="C41" s="7"/>
      <c r="D41" s="7"/>
      <c r="E41" s="7"/>
      <c r="F41" s="7"/>
      <c r="G41" s="7"/>
      <c r="H41" s="13">
        <f>_xlfn.IFNA(VLOOKUP(G41,U2:V13,2,FALSE),0)</f>
        <v>0</v>
      </c>
      <c r="I41" s="14">
        <f>F41*H41</f>
        <v>0</v>
      </c>
      <c r="J41" s="6"/>
      <c r="K41" s="22"/>
      <c r="L41" s="22"/>
      <c r="M41" s="22"/>
      <c r="N41" s="22"/>
      <c r="O41" s="22"/>
      <c r="P41" s="22"/>
    </row>
    <row r="42" spans="1:16" ht="15.75" thickBot="1" x14ac:dyDescent="0.3">
      <c r="B42" s="9"/>
      <c r="C42" s="10" t="s">
        <v>16</v>
      </c>
      <c r="D42" s="41" t="s">
        <v>105</v>
      </c>
      <c r="E42" s="10"/>
      <c r="F42" s="11">
        <f>SUM(F2:F41)</f>
        <v>0</v>
      </c>
      <c r="G42" s="10"/>
      <c r="H42" s="11">
        <f>SUM(H2:H41)</f>
        <v>0</v>
      </c>
      <c r="I42" s="12">
        <f>SUM(I2:I41)</f>
        <v>0</v>
      </c>
    </row>
    <row r="43" spans="1:16" ht="15.75" x14ac:dyDescent="0.25">
      <c r="B43" s="8"/>
      <c r="C43" s="8"/>
      <c r="D43" s="8"/>
      <c r="E43" s="8"/>
      <c r="F43" s="16">
        <f>F42</f>
        <v>0</v>
      </c>
      <c r="G43" s="103" t="s">
        <v>32</v>
      </c>
      <c r="H43" s="103"/>
      <c r="I43" s="103"/>
    </row>
  </sheetData>
  <mergeCells count="36">
    <mergeCell ref="L7:P7"/>
    <mergeCell ref="L11:P11"/>
    <mergeCell ref="L14:P14"/>
    <mergeCell ref="L23:P23"/>
    <mergeCell ref="L26:P26"/>
    <mergeCell ref="O1:P1"/>
    <mergeCell ref="O2:P2"/>
    <mergeCell ref="O3:P3"/>
    <mergeCell ref="O4:P4"/>
    <mergeCell ref="L6:P6"/>
    <mergeCell ref="K5:L5"/>
    <mergeCell ref="M1:N1"/>
    <mergeCell ref="M2:N2"/>
    <mergeCell ref="M3:N3"/>
    <mergeCell ref="M4:N4"/>
    <mergeCell ref="J1:K1"/>
    <mergeCell ref="J2:K2"/>
    <mergeCell ref="J3:K3"/>
    <mergeCell ref="J4:K4"/>
    <mergeCell ref="C20:I20"/>
    <mergeCell ref="C22:I22"/>
    <mergeCell ref="G43:I43"/>
    <mergeCell ref="K39:P39"/>
    <mergeCell ref="K37:P38"/>
    <mergeCell ref="C27:I27"/>
    <mergeCell ref="C37:I37"/>
    <mergeCell ref="L22:P22"/>
    <mergeCell ref="L32:P32"/>
    <mergeCell ref="L34:P34"/>
    <mergeCell ref="L29:P29"/>
    <mergeCell ref="C5:I5"/>
    <mergeCell ref="C16:I16"/>
    <mergeCell ref="B2:C2"/>
    <mergeCell ref="C3:I3"/>
    <mergeCell ref="C6:I6"/>
    <mergeCell ref="C11:I11"/>
  </mergeCells>
  <printOptions horizontalCentered="1" verticalCentered="1"/>
  <pageMargins left="0.25" right="0.25" top="0.25" bottom="0.25" header="0.3" footer="0.3"/>
  <pageSetup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BB0B-F314-4BFF-BCCC-41D5AA35E06C}">
  <sheetPr>
    <pageSetUpPr fitToPage="1"/>
  </sheetPr>
  <dimension ref="A1:S46"/>
  <sheetViews>
    <sheetView workbookViewId="0">
      <selection activeCell="M49" sqref="M49"/>
    </sheetView>
  </sheetViews>
  <sheetFormatPr defaultColWidth="8.85546875" defaultRowHeight="15" x14ac:dyDescent="0.25"/>
  <cols>
    <col min="1" max="1" width="3.42578125" customWidth="1"/>
    <col min="2" max="2" width="4.42578125" customWidth="1"/>
    <col min="3" max="3" width="27.7109375" customWidth="1"/>
    <col min="4" max="4" width="4.7109375" style="1" customWidth="1"/>
    <col min="5" max="5" width="27.7109375" customWidth="1"/>
    <col min="6" max="6" width="4.7109375" style="1" customWidth="1"/>
    <col min="7" max="7" width="4.140625" customWidth="1"/>
    <col min="8" max="8" width="25.7109375" customWidth="1"/>
    <col min="9" max="9" width="4.7109375" style="1" customWidth="1"/>
    <col min="10" max="10" width="25.7109375" customWidth="1"/>
    <col min="11" max="11" width="4.7109375" style="1" customWidth="1"/>
    <col min="13" max="13" width="25.7109375" customWidth="1"/>
    <col min="14" max="14" width="4.7109375" style="1" customWidth="1"/>
    <col min="15" max="15" width="25.7109375" customWidth="1"/>
    <col min="16" max="16" width="4.7109375" style="1" customWidth="1"/>
  </cols>
  <sheetData>
    <row r="1" spans="1:16" ht="26.25" x14ac:dyDescent="0.4">
      <c r="A1" s="49"/>
      <c r="B1" s="22"/>
      <c r="C1" s="126" t="s">
        <v>45</v>
      </c>
      <c r="D1" s="126"/>
      <c r="E1" s="126"/>
      <c r="F1" s="126"/>
      <c r="G1" s="126"/>
      <c r="H1" s="126"/>
      <c r="I1" s="126"/>
      <c r="J1" s="126"/>
      <c r="K1" s="126"/>
      <c r="L1" s="126"/>
      <c r="M1" s="126"/>
      <c r="N1" s="126"/>
      <c r="O1" s="126"/>
      <c r="P1" s="126"/>
    </row>
    <row r="2" spans="1:16" ht="70.5" customHeight="1" thickBot="1" x14ac:dyDescent="0.3">
      <c r="A2" s="49"/>
      <c r="B2" s="22"/>
      <c r="C2" s="125" t="s">
        <v>46</v>
      </c>
      <c r="D2" s="125"/>
      <c r="E2" s="125"/>
      <c r="F2" s="125"/>
      <c r="G2" s="125"/>
      <c r="H2" s="125"/>
      <c r="I2" s="125"/>
      <c r="J2" s="125"/>
      <c r="K2" s="125"/>
      <c r="L2" s="125"/>
      <c r="M2" s="125"/>
      <c r="N2" s="125"/>
      <c r="O2" s="125"/>
      <c r="P2" s="125"/>
    </row>
    <row r="3" spans="1:16" ht="73.5" customHeight="1" thickBot="1" x14ac:dyDescent="0.3">
      <c r="A3" s="49"/>
      <c r="B3" s="22"/>
      <c r="C3" s="142" t="s">
        <v>143</v>
      </c>
      <c r="D3" s="143"/>
      <c r="E3" s="143"/>
      <c r="F3" s="144"/>
      <c r="G3" s="22"/>
      <c r="H3" s="134" t="s">
        <v>109</v>
      </c>
      <c r="I3" s="135"/>
      <c r="J3" s="135"/>
      <c r="K3" s="135"/>
      <c r="L3" s="135"/>
      <c r="M3" s="135"/>
      <c r="N3" s="135"/>
      <c r="O3" s="135"/>
      <c r="P3" s="136"/>
    </row>
    <row r="4" spans="1:16" ht="18.75" customHeight="1" thickBot="1" x14ac:dyDescent="0.3">
      <c r="A4" s="49"/>
      <c r="B4" s="22"/>
      <c r="C4" s="145" t="s">
        <v>103</v>
      </c>
      <c r="D4" s="146"/>
      <c r="E4" s="146"/>
      <c r="F4" s="147"/>
      <c r="G4" s="22"/>
      <c r="H4" s="137" t="s">
        <v>103</v>
      </c>
      <c r="I4" s="138"/>
      <c r="J4" s="138"/>
      <c r="K4" s="139"/>
      <c r="L4" s="131"/>
      <c r="M4" s="140" t="s">
        <v>103</v>
      </c>
      <c r="N4" s="138"/>
      <c r="O4" s="138"/>
      <c r="P4" s="139"/>
    </row>
    <row r="5" spans="1:16" ht="18.75" customHeight="1" x14ac:dyDescent="0.25">
      <c r="A5" s="49"/>
      <c r="B5" s="22"/>
      <c r="C5" s="50" t="s">
        <v>4</v>
      </c>
      <c r="D5" s="51" t="s">
        <v>35</v>
      </c>
      <c r="E5" s="50" t="s">
        <v>6</v>
      </c>
      <c r="F5" s="52" t="s">
        <v>35</v>
      </c>
      <c r="G5" s="22"/>
      <c r="H5" s="53" t="s">
        <v>4</v>
      </c>
      <c r="I5" s="54" t="s">
        <v>35</v>
      </c>
      <c r="J5" s="55" t="s">
        <v>6</v>
      </c>
      <c r="K5" s="54" t="s">
        <v>35</v>
      </c>
      <c r="L5" s="132"/>
      <c r="M5" s="55" t="s">
        <v>4</v>
      </c>
      <c r="N5" s="54" t="s">
        <v>35</v>
      </c>
      <c r="O5" s="55" t="s">
        <v>6</v>
      </c>
      <c r="P5" s="54" t="s">
        <v>35</v>
      </c>
    </row>
    <row r="6" spans="1:16" ht="18.75" customHeight="1" x14ac:dyDescent="0.25">
      <c r="A6" s="49"/>
      <c r="B6" s="22"/>
      <c r="C6" s="56"/>
      <c r="D6" s="57"/>
      <c r="E6" s="58"/>
      <c r="F6" s="57"/>
      <c r="G6" s="22"/>
      <c r="H6" s="56" t="s">
        <v>84</v>
      </c>
      <c r="I6" s="57">
        <v>5</v>
      </c>
      <c r="J6" s="58" t="s">
        <v>85</v>
      </c>
      <c r="K6" s="57">
        <v>5</v>
      </c>
      <c r="L6" s="132"/>
      <c r="M6" s="58" t="s">
        <v>97</v>
      </c>
      <c r="N6" s="57">
        <v>4</v>
      </c>
      <c r="O6" s="58" t="s">
        <v>98</v>
      </c>
      <c r="P6" s="57">
        <v>4</v>
      </c>
    </row>
    <row r="7" spans="1:16" ht="18.75" customHeight="1" x14ac:dyDescent="0.25">
      <c r="A7" s="49"/>
      <c r="B7" s="22"/>
      <c r="C7" s="56"/>
      <c r="D7" s="57"/>
      <c r="E7" s="58"/>
      <c r="F7" s="57"/>
      <c r="G7" s="22"/>
      <c r="H7" s="56" t="s">
        <v>86</v>
      </c>
      <c r="I7" s="57">
        <v>4</v>
      </c>
      <c r="J7" s="58" t="s">
        <v>87</v>
      </c>
      <c r="K7" s="57">
        <v>4</v>
      </c>
      <c r="L7" s="132"/>
      <c r="M7" s="58" t="s">
        <v>99</v>
      </c>
      <c r="N7" s="57">
        <v>1</v>
      </c>
      <c r="O7" s="149" t="s">
        <v>142</v>
      </c>
      <c r="P7" s="57">
        <v>2</v>
      </c>
    </row>
    <row r="8" spans="1:16" ht="18.75" customHeight="1" x14ac:dyDescent="0.25">
      <c r="A8" s="49"/>
      <c r="B8" s="22"/>
      <c r="C8" s="56"/>
      <c r="D8" s="57"/>
      <c r="E8" s="58"/>
      <c r="F8" s="57"/>
      <c r="G8" s="22"/>
      <c r="H8" s="56" t="s">
        <v>42</v>
      </c>
      <c r="I8" s="57">
        <v>4</v>
      </c>
      <c r="J8" s="76" t="s">
        <v>124</v>
      </c>
      <c r="K8" s="57">
        <v>4</v>
      </c>
      <c r="L8" s="132"/>
      <c r="M8" s="58" t="s">
        <v>100</v>
      </c>
      <c r="N8" s="57">
        <v>4</v>
      </c>
      <c r="O8" s="58" t="s">
        <v>101</v>
      </c>
      <c r="P8" s="57">
        <v>4</v>
      </c>
    </row>
    <row r="9" spans="1:16" ht="18.75" customHeight="1" x14ac:dyDescent="0.25">
      <c r="A9" s="49"/>
      <c r="B9" s="22"/>
      <c r="C9" s="56"/>
      <c r="D9" s="57"/>
      <c r="E9" s="58"/>
      <c r="F9" s="57"/>
      <c r="G9" s="22"/>
      <c r="H9" s="56" t="s">
        <v>42</v>
      </c>
      <c r="I9" s="57">
        <v>4</v>
      </c>
      <c r="J9" s="58" t="s">
        <v>42</v>
      </c>
      <c r="K9" s="57">
        <v>4</v>
      </c>
      <c r="L9" s="132"/>
      <c r="M9" s="58" t="s">
        <v>42</v>
      </c>
      <c r="N9" s="57">
        <v>4</v>
      </c>
      <c r="O9" s="76" t="s">
        <v>124</v>
      </c>
      <c r="P9" s="57">
        <v>4</v>
      </c>
    </row>
    <row r="10" spans="1:16" ht="18.75" customHeight="1" thickBot="1" x14ac:dyDescent="0.3">
      <c r="A10" s="49"/>
      <c r="B10" s="22"/>
      <c r="C10" s="59"/>
      <c r="D10" s="60"/>
      <c r="E10" s="61"/>
      <c r="F10" s="62"/>
      <c r="G10" s="22"/>
      <c r="H10" s="59"/>
      <c r="I10" s="60"/>
      <c r="J10" s="61"/>
      <c r="K10" s="62"/>
      <c r="L10" s="132"/>
      <c r="M10" s="63" t="s">
        <v>42</v>
      </c>
      <c r="N10" s="60">
        <v>4</v>
      </c>
      <c r="O10" s="64" t="s">
        <v>42</v>
      </c>
      <c r="P10" s="60">
        <v>4</v>
      </c>
    </row>
    <row r="11" spans="1:16" ht="18.75" customHeight="1" x14ac:dyDescent="0.25">
      <c r="A11" s="49"/>
      <c r="B11" s="22"/>
      <c r="C11" s="127" t="s">
        <v>36</v>
      </c>
      <c r="D11" s="128"/>
      <c r="E11" s="128"/>
      <c r="F11" s="129"/>
      <c r="G11" s="22"/>
      <c r="H11" s="127" t="s">
        <v>36</v>
      </c>
      <c r="I11" s="128"/>
      <c r="J11" s="128"/>
      <c r="K11" s="129"/>
      <c r="L11" s="132"/>
      <c r="M11" s="140" t="s">
        <v>36</v>
      </c>
      <c r="N11" s="138"/>
      <c r="O11" s="138"/>
      <c r="P11" s="139"/>
    </row>
    <row r="12" spans="1:16" ht="18.75" customHeight="1" x14ac:dyDescent="0.25">
      <c r="A12" s="49"/>
      <c r="B12" s="22"/>
      <c r="C12" s="53" t="s">
        <v>4</v>
      </c>
      <c r="D12" s="54" t="s">
        <v>35</v>
      </c>
      <c r="E12" s="55" t="s">
        <v>6</v>
      </c>
      <c r="F12" s="54" t="s">
        <v>35</v>
      </c>
      <c r="G12" s="22"/>
      <c r="H12" s="53" t="s">
        <v>4</v>
      </c>
      <c r="I12" s="54" t="s">
        <v>35</v>
      </c>
      <c r="J12" s="55" t="s">
        <v>6</v>
      </c>
      <c r="K12" s="54" t="s">
        <v>35</v>
      </c>
      <c r="L12" s="132"/>
      <c r="M12" s="55" t="s">
        <v>4</v>
      </c>
      <c r="N12" s="54" t="s">
        <v>35</v>
      </c>
      <c r="O12" s="55" t="s">
        <v>6</v>
      </c>
      <c r="P12" s="54" t="s">
        <v>35</v>
      </c>
    </row>
    <row r="13" spans="1:16" ht="18.75" customHeight="1" x14ac:dyDescent="0.25">
      <c r="A13" s="49"/>
      <c r="B13" s="22"/>
      <c r="C13" s="56"/>
      <c r="D13" s="57"/>
      <c r="E13" s="58"/>
      <c r="F13" s="57"/>
      <c r="G13" s="22"/>
      <c r="H13" s="56" t="s">
        <v>88</v>
      </c>
      <c r="I13" s="57">
        <v>4</v>
      </c>
      <c r="J13" s="58" t="s">
        <v>90</v>
      </c>
      <c r="K13" s="57">
        <v>4</v>
      </c>
      <c r="L13" s="132"/>
      <c r="M13" s="58" t="s">
        <v>94</v>
      </c>
      <c r="N13" s="57">
        <v>4</v>
      </c>
      <c r="O13" s="58" t="s">
        <v>104</v>
      </c>
      <c r="P13" s="57">
        <v>4</v>
      </c>
    </row>
    <row r="14" spans="1:16" ht="18.75" customHeight="1" x14ac:dyDescent="0.25">
      <c r="A14" s="49"/>
      <c r="B14" s="22"/>
      <c r="C14" s="56"/>
      <c r="D14" s="57"/>
      <c r="E14" s="58"/>
      <c r="F14" s="57"/>
      <c r="G14" s="22"/>
      <c r="H14" s="56" t="s">
        <v>89</v>
      </c>
      <c r="I14" s="57">
        <v>1</v>
      </c>
      <c r="J14" s="149" t="s">
        <v>142</v>
      </c>
      <c r="K14" s="57">
        <v>2</v>
      </c>
      <c r="L14" s="132"/>
      <c r="M14" s="58" t="s">
        <v>91</v>
      </c>
      <c r="N14" s="57">
        <v>4</v>
      </c>
      <c r="O14" s="58" t="s">
        <v>102</v>
      </c>
      <c r="P14" s="57">
        <v>4</v>
      </c>
    </row>
    <row r="15" spans="1:16" ht="18.75" customHeight="1" x14ac:dyDescent="0.25">
      <c r="A15" s="49"/>
      <c r="B15" s="22"/>
      <c r="C15" s="56"/>
      <c r="D15" s="57"/>
      <c r="E15" s="58"/>
      <c r="F15" s="57"/>
      <c r="G15" s="22"/>
      <c r="H15" s="56" t="s">
        <v>125</v>
      </c>
      <c r="I15" s="57">
        <v>4</v>
      </c>
      <c r="J15" s="58" t="s">
        <v>102</v>
      </c>
      <c r="K15" s="57">
        <v>4</v>
      </c>
      <c r="L15" s="132"/>
      <c r="M15" s="58" t="s">
        <v>93</v>
      </c>
      <c r="N15" s="57">
        <v>4</v>
      </c>
      <c r="O15" s="58" t="s">
        <v>42</v>
      </c>
      <c r="P15" s="57">
        <v>4</v>
      </c>
    </row>
    <row r="16" spans="1:16" ht="18.75" customHeight="1" x14ac:dyDescent="0.25">
      <c r="A16" s="49"/>
      <c r="B16" s="22"/>
      <c r="C16" s="56"/>
      <c r="D16" s="57"/>
      <c r="E16" s="58"/>
      <c r="F16" s="57"/>
      <c r="G16" s="22"/>
      <c r="H16" s="56" t="s">
        <v>92</v>
      </c>
      <c r="I16" s="57">
        <v>4</v>
      </c>
      <c r="J16" s="58" t="s">
        <v>126</v>
      </c>
      <c r="K16" s="57">
        <v>4</v>
      </c>
      <c r="L16" s="132"/>
      <c r="M16" s="58" t="s">
        <v>42</v>
      </c>
      <c r="N16" s="57">
        <v>4</v>
      </c>
      <c r="O16" s="58" t="s">
        <v>42</v>
      </c>
      <c r="P16" s="57">
        <v>4</v>
      </c>
    </row>
    <row r="17" spans="1:16" ht="18.75" customHeight="1" thickBot="1" x14ac:dyDescent="0.3">
      <c r="A17" s="49"/>
      <c r="B17" s="22"/>
      <c r="C17" s="59"/>
      <c r="D17" s="60"/>
      <c r="E17" s="61"/>
      <c r="F17" s="62"/>
      <c r="G17" s="22"/>
      <c r="H17" s="59"/>
      <c r="I17" s="60"/>
      <c r="J17" s="61"/>
      <c r="K17" s="62"/>
      <c r="L17" s="132"/>
      <c r="M17" s="59"/>
      <c r="N17" s="60"/>
      <c r="O17" s="61"/>
      <c r="P17" s="62"/>
    </row>
    <row r="18" spans="1:16" ht="18.75" customHeight="1" x14ac:dyDescent="0.25">
      <c r="A18" s="49"/>
      <c r="B18" s="22"/>
      <c r="C18" s="127" t="s">
        <v>37</v>
      </c>
      <c r="D18" s="128"/>
      <c r="E18" s="128"/>
      <c r="F18" s="129"/>
      <c r="G18" s="22"/>
      <c r="H18" s="127" t="s">
        <v>37</v>
      </c>
      <c r="I18" s="128"/>
      <c r="J18" s="128"/>
      <c r="K18" s="129"/>
      <c r="L18" s="132"/>
      <c r="M18" s="127" t="s">
        <v>37</v>
      </c>
      <c r="N18" s="128"/>
      <c r="O18" s="128"/>
      <c r="P18" s="129"/>
    </row>
    <row r="19" spans="1:16" ht="18.75" customHeight="1" x14ac:dyDescent="0.25">
      <c r="A19" s="49"/>
      <c r="B19" s="22"/>
      <c r="C19" s="53" t="s">
        <v>4</v>
      </c>
      <c r="D19" s="54" t="s">
        <v>35</v>
      </c>
      <c r="E19" s="55" t="s">
        <v>6</v>
      </c>
      <c r="F19" s="54" t="s">
        <v>35</v>
      </c>
      <c r="G19" s="22"/>
      <c r="H19" s="53" t="s">
        <v>4</v>
      </c>
      <c r="I19" s="54" t="s">
        <v>35</v>
      </c>
      <c r="J19" s="55" t="s">
        <v>6</v>
      </c>
      <c r="K19" s="54" t="s">
        <v>35</v>
      </c>
      <c r="L19" s="132"/>
      <c r="M19" s="55" t="s">
        <v>4</v>
      </c>
      <c r="N19" s="54" t="s">
        <v>35</v>
      </c>
      <c r="O19" s="55" t="s">
        <v>6</v>
      </c>
      <c r="P19" s="54" t="s">
        <v>35</v>
      </c>
    </row>
    <row r="20" spans="1:16" ht="31.5" x14ac:dyDescent="0.25">
      <c r="A20" s="49"/>
      <c r="B20" s="22"/>
      <c r="C20" s="56"/>
      <c r="D20" s="57"/>
      <c r="E20" s="58"/>
      <c r="F20" s="57"/>
      <c r="G20" s="22"/>
      <c r="H20" s="56" t="s">
        <v>94</v>
      </c>
      <c r="I20" s="57">
        <v>4</v>
      </c>
      <c r="J20" s="74" t="s">
        <v>123</v>
      </c>
      <c r="K20" s="57">
        <v>4</v>
      </c>
      <c r="L20" s="132"/>
      <c r="M20" s="58" t="s">
        <v>95</v>
      </c>
      <c r="N20" s="57">
        <v>4</v>
      </c>
      <c r="O20" s="74" t="s">
        <v>123</v>
      </c>
      <c r="P20" s="57">
        <v>4</v>
      </c>
    </row>
    <row r="21" spans="1:16" ht="18.75" customHeight="1" x14ac:dyDescent="0.25">
      <c r="A21" s="49"/>
      <c r="B21" s="22"/>
      <c r="C21" s="56"/>
      <c r="D21" s="57"/>
      <c r="E21" s="58"/>
      <c r="F21" s="57"/>
      <c r="G21" s="22"/>
      <c r="H21" s="56" t="s">
        <v>95</v>
      </c>
      <c r="I21" s="57">
        <v>4</v>
      </c>
      <c r="J21" s="58" t="s">
        <v>96</v>
      </c>
      <c r="K21" s="57">
        <v>4</v>
      </c>
      <c r="L21" s="132"/>
      <c r="M21" s="58" t="s">
        <v>122</v>
      </c>
      <c r="N21" s="57">
        <v>4</v>
      </c>
      <c r="O21" s="58" t="s">
        <v>96</v>
      </c>
      <c r="P21" s="57">
        <v>4</v>
      </c>
    </row>
    <row r="22" spans="1:16" ht="18.75" customHeight="1" x14ac:dyDescent="0.25">
      <c r="A22" s="49"/>
      <c r="B22" s="22"/>
      <c r="C22" s="56"/>
      <c r="D22" s="57"/>
      <c r="E22" s="58"/>
      <c r="F22" s="57"/>
      <c r="G22" s="22"/>
      <c r="H22" s="56" t="s">
        <v>127</v>
      </c>
      <c r="I22" s="57">
        <v>4</v>
      </c>
      <c r="J22" s="58" t="s">
        <v>42</v>
      </c>
      <c r="K22" s="57">
        <v>4</v>
      </c>
      <c r="L22" s="132"/>
      <c r="M22" s="58" t="s">
        <v>127</v>
      </c>
      <c r="N22" s="57">
        <v>4</v>
      </c>
      <c r="O22" s="58" t="s">
        <v>42</v>
      </c>
      <c r="P22" s="57">
        <v>4</v>
      </c>
    </row>
    <row r="23" spans="1:16" ht="18.75" customHeight="1" x14ac:dyDescent="0.25">
      <c r="A23" s="49"/>
      <c r="B23" s="22"/>
      <c r="C23" s="56"/>
      <c r="D23" s="57"/>
      <c r="E23" s="58"/>
      <c r="F23" s="57"/>
      <c r="G23" s="22"/>
      <c r="H23" s="56" t="s">
        <v>42</v>
      </c>
      <c r="I23" s="57">
        <v>4</v>
      </c>
      <c r="J23" s="58" t="s">
        <v>42</v>
      </c>
      <c r="K23" s="57">
        <v>4</v>
      </c>
      <c r="L23" s="132"/>
      <c r="M23" s="58" t="s">
        <v>42</v>
      </c>
      <c r="N23" s="57">
        <v>4</v>
      </c>
      <c r="O23" s="58" t="s">
        <v>42</v>
      </c>
      <c r="P23" s="57">
        <v>4</v>
      </c>
    </row>
    <row r="24" spans="1:16" ht="18.75" customHeight="1" thickBot="1" x14ac:dyDescent="0.3">
      <c r="A24" s="49"/>
      <c r="B24" s="22"/>
      <c r="C24" s="59"/>
      <c r="D24" s="60"/>
      <c r="E24" s="61"/>
      <c r="F24" s="62"/>
      <c r="G24" s="22"/>
      <c r="H24" s="59"/>
      <c r="I24" s="60"/>
      <c r="J24" s="61"/>
      <c r="K24" s="62"/>
      <c r="L24" s="132"/>
      <c r="M24" s="61"/>
      <c r="N24" s="60"/>
      <c r="O24" s="61"/>
      <c r="P24" s="62"/>
    </row>
    <row r="25" spans="1:16" ht="18.75" customHeight="1" x14ac:dyDescent="0.25">
      <c r="A25" s="49"/>
      <c r="B25" s="22"/>
      <c r="C25" s="127" t="s">
        <v>38</v>
      </c>
      <c r="D25" s="128"/>
      <c r="E25" s="128"/>
      <c r="F25" s="129"/>
      <c r="G25" s="22"/>
      <c r="H25" s="127" t="s">
        <v>38</v>
      </c>
      <c r="I25" s="128"/>
      <c r="J25" s="128"/>
      <c r="K25" s="129"/>
      <c r="L25" s="132"/>
      <c r="M25" s="130" t="s">
        <v>38</v>
      </c>
      <c r="N25" s="128"/>
      <c r="O25" s="128"/>
      <c r="P25" s="129"/>
    </row>
    <row r="26" spans="1:16" ht="18.75" customHeight="1" x14ac:dyDescent="0.25">
      <c r="A26" s="49"/>
      <c r="B26" s="22"/>
      <c r="C26" s="53" t="s">
        <v>4</v>
      </c>
      <c r="D26" s="54" t="s">
        <v>35</v>
      </c>
      <c r="E26" s="55" t="s">
        <v>6</v>
      </c>
      <c r="F26" s="54" t="s">
        <v>35</v>
      </c>
      <c r="G26" s="22"/>
      <c r="H26" s="53" t="s">
        <v>4</v>
      </c>
      <c r="I26" s="54" t="s">
        <v>35</v>
      </c>
      <c r="J26" s="55" t="s">
        <v>6</v>
      </c>
      <c r="K26" s="54" t="s">
        <v>35</v>
      </c>
      <c r="L26" s="132"/>
      <c r="M26" s="65" t="s">
        <v>4</v>
      </c>
      <c r="N26" s="54" t="s">
        <v>35</v>
      </c>
      <c r="O26" s="65" t="s">
        <v>6</v>
      </c>
      <c r="P26" s="54" t="s">
        <v>35</v>
      </c>
    </row>
    <row r="27" spans="1:16" ht="31.5" x14ac:dyDescent="0.25">
      <c r="A27" s="49"/>
      <c r="B27" s="22"/>
      <c r="C27" s="56"/>
      <c r="D27" s="57"/>
      <c r="E27" s="58"/>
      <c r="F27" s="57"/>
      <c r="G27" s="22"/>
      <c r="H27" s="75" t="s">
        <v>121</v>
      </c>
      <c r="I27" s="57">
        <v>4</v>
      </c>
      <c r="J27" s="74" t="s">
        <v>123</v>
      </c>
      <c r="K27" s="57">
        <v>4</v>
      </c>
      <c r="L27" s="132"/>
      <c r="M27" s="75" t="s">
        <v>121</v>
      </c>
      <c r="N27" s="57">
        <v>4</v>
      </c>
      <c r="O27" s="74" t="s">
        <v>123</v>
      </c>
      <c r="P27" s="57">
        <v>4</v>
      </c>
    </row>
    <row r="28" spans="1:16" ht="18.75" customHeight="1" x14ac:dyDescent="0.25">
      <c r="A28" s="49"/>
      <c r="B28" s="22"/>
      <c r="C28" s="56"/>
      <c r="D28" s="57"/>
      <c r="E28" s="58"/>
      <c r="F28" s="57"/>
      <c r="G28" s="22"/>
      <c r="H28" s="56" t="s">
        <v>42</v>
      </c>
      <c r="I28" s="57">
        <v>4</v>
      </c>
      <c r="J28" s="58" t="s">
        <v>42</v>
      </c>
      <c r="K28" s="57">
        <v>4</v>
      </c>
      <c r="L28" s="132"/>
      <c r="M28" s="58" t="s">
        <v>42</v>
      </c>
      <c r="N28" s="57">
        <v>4</v>
      </c>
      <c r="O28" s="58" t="s">
        <v>42</v>
      </c>
      <c r="P28" s="57">
        <v>4</v>
      </c>
    </row>
    <row r="29" spans="1:16" ht="18.75" customHeight="1" x14ac:dyDescent="0.25">
      <c r="A29" s="49"/>
      <c r="B29" s="22"/>
      <c r="C29" s="56"/>
      <c r="D29" s="57"/>
      <c r="E29" s="58"/>
      <c r="F29" s="57"/>
      <c r="G29" s="22"/>
      <c r="H29" s="56" t="s">
        <v>42</v>
      </c>
      <c r="I29" s="57">
        <v>4</v>
      </c>
      <c r="J29" s="58" t="s">
        <v>42</v>
      </c>
      <c r="K29" s="57">
        <v>4</v>
      </c>
      <c r="L29" s="132"/>
      <c r="M29" s="58" t="s">
        <v>42</v>
      </c>
      <c r="N29" s="57">
        <v>4</v>
      </c>
      <c r="O29" s="58" t="s">
        <v>42</v>
      </c>
      <c r="P29" s="57">
        <v>4</v>
      </c>
    </row>
    <row r="30" spans="1:16" ht="18.75" customHeight="1" thickBot="1" x14ac:dyDescent="0.3">
      <c r="A30" s="49"/>
      <c r="B30" s="22"/>
      <c r="C30" s="56"/>
      <c r="D30" s="57"/>
      <c r="E30" s="58"/>
      <c r="F30" s="57"/>
      <c r="G30" s="22"/>
      <c r="H30" s="63" t="s">
        <v>42</v>
      </c>
      <c r="I30" s="60">
        <v>4</v>
      </c>
      <c r="J30" s="64" t="s">
        <v>42</v>
      </c>
      <c r="K30" s="60">
        <v>4</v>
      </c>
      <c r="L30" s="133"/>
      <c r="M30" s="64" t="s">
        <v>42</v>
      </c>
      <c r="N30" s="60">
        <v>4</v>
      </c>
      <c r="O30" s="64" t="s">
        <v>42</v>
      </c>
      <c r="P30" s="60">
        <v>4</v>
      </c>
    </row>
    <row r="31" spans="1:16" ht="18.75" customHeight="1" thickBot="1" x14ac:dyDescent="0.3">
      <c r="A31" s="49"/>
      <c r="B31" s="22"/>
      <c r="C31" s="59"/>
      <c r="D31" s="60"/>
      <c r="E31" s="61"/>
      <c r="F31" s="62"/>
      <c r="G31" s="22"/>
      <c r="H31" s="66"/>
      <c r="I31" s="67"/>
      <c r="J31" s="66"/>
      <c r="K31" s="67"/>
      <c r="L31" s="66"/>
      <c r="M31" s="66"/>
      <c r="N31" s="67"/>
      <c r="O31" s="66"/>
      <c r="P31" s="67"/>
    </row>
    <row r="32" spans="1:16" ht="18.75" customHeight="1" x14ac:dyDescent="0.25">
      <c r="A32" s="49"/>
      <c r="B32" s="22"/>
      <c r="C32" s="127" t="s">
        <v>39</v>
      </c>
      <c r="D32" s="128"/>
      <c r="E32" s="128"/>
      <c r="F32" s="129"/>
      <c r="G32" s="22"/>
      <c r="H32" s="148" t="s">
        <v>144</v>
      </c>
      <c r="I32" s="148"/>
      <c r="J32" s="148"/>
      <c r="K32" s="148"/>
      <c r="L32" s="148"/>
      <c r="M32" s="148"/>
      <c r="N32" s="148"/>
      <c r="O32" s="148"/>
      <c r="P32" s="148"/>
    </row>
    <row r="33" spans="1:19" ht="18.75" customHeight="1" x14ac:dyDescent="0.25">
      <c r="A33" s="49"/>
      <c r="B33" s="22"/>
      <c r="C33" s="53" t="s">
        <v>4</v>
      </c>
      <c r="D33" s="54" t="s">
        <v>35</v>
      </c>
      <c r="E33" s="55" t="s">
        <v>6</v>
      </c>
      <c r="F33" s="54" t="s">
        <v>35</v>
      </c>
      <c r="G33" s="22"/>
      <c r="H33" s="148"/>
      <c r="I33" s="148"/>
      <c r="J33" s="148"/>
      <c r="K33" s="148"/>
      <c r="L33" s="148"/>
      <c r="M33" s="148"/>
      <c r="N33" s="148"/>
      <c r="O33" s="148"/>
      <c r="P33" s="148"/>
    </row>
    <row r="34" spans="1:19" ht="15.75" x14ac:dyDescent="0.25">
      <c r="A34" s="49"/>
      <c r="B34" s="22"/>
      <c r="C34" s="56"/>
      <c r="D34" s="57"/>
      <c r="E34" s="58"/>
      <c r="F34" s="57"/>
      <c r="G34" s="22"/>
      <c r="H34" s="148"/>
      <c r="I34" s="148"/>
      <c r="J34" s="148"/>
      <c r="K34" s="148"/>
      <c r="L34" s="148"/>
      <c r="M34" s="148"/>
      <c r="N34" s="148"/>
      <c r="O34" s="148"/>
      <c r="P34" s="148"/>
    </row>
    <row r="35" spans="1:19" ht="18.75" customHeight="1" x14ac:dyDescent="0.25">
      <c r="A35" s="49"/>
      <c r="B35" s="22"/>
      <c r="C35" s="56"/>
      <c r="D35" s="57"/>
      <c r="E35" s="58"/>
      <c r="F35" s="57"/>
      <c r="G35" s="22"/>
      <c r="H35" s="148"/>
      <c r="I35" s="148"/>
      <c r="J35" s="148"/>
      <c r="K35" s="148"/>
      <c r="L35" s="148"/>
      <c r="M35" s="148"/>
      <c r="N35" s="148"/>
      <c r="O35" s="148"/>
      <c r="P35" s="148"/>
    </row>
    <row r="36" spans="1:19" ht="18.75" customHeight="1" x14ac:dyDescent="0.25">
      <c r="A36" s="49"/>
      <c r="B36" s="22"/>
      <c r="C36" s="56"/>
      <c r="D36" s="57"/>
      <c r="E36" s="58"/>
      <c r="F36" s="57"/>
      <c r="G36" s="22"/>
      <c r="H36" s="148"/>
      <c r="I36" s="148"/>
      <c r="J36" s="148"/>
      <c r="K36" s="148"/>
      <c r="L36" s="148"/>
      <c r="M36" s="148"/>
      <c r="N36" s="148"/>
      <c r="O36" s="148"/>
      <c r="P36" s="148"/>
    </row>
    <row r="37" spans="1:19" ht="18.75" customHeight="1" x14ac:dyDescent="0.25">
      <c r="A37" s="49"/>
      <c r="B37" s="22"/>
      <c r="C37" s="56"/>
      <c r="D37" s="57"/>
      <c r="E37" s="58"/>
      <c r="F37" s="57"/>
      <c r="G37" s="22"/>
      <c r="H37" s="148"/>
      <c r="I37" s="148"/>
      <c r="J37" s="148"/>
      <c r="K37" s="148"/>
      <c r="L37" s="148"/>
      <c r="M37" s="148"/>
      <c r="N37" s="148"/>
      <c r="O37" s="148"/>
      <c r="P37" s="148"/>
    </row>
    <row r="38" spans="1:19" ht="18.75" customHeight="1" thickBot="1" x14ac:dyDescent="0.3">
      <c r="A38" s="49"/>
      <c r="B38" s="22"/>
      <c r="C38" s="63"/>
      <c r="D38" s="60"/>
      <c r="E38" s="64"/>
      <c r="F38" s="60"/>
      <c r="G38" s="22"/>
      <c r="H38" s="150" t="s">
        <v>47</v>
      </c>
      <c r="I38" s="150"/>
      <c r="J38" s="150"/>
      <c r="K38" s="150"/>
      <c r="L38" s="150"/>
      <c r="M38" s="150"/>
      <c r="N38" s="150"/>
      <c r="O38" s="150"/>
      <c r="P38" s="150"/>
    </row>
    <row r="39" spans="1:19" ht="18.75" customHeight="1" x14ac:dyDescent="0.25">
      <c r="A39" s="49"/>
      <c r="B39" s="22"/>
      <c r="C39" s="137" t="s">
        <v>40</v>
      </c>
      <c r="D39" s="138"/>
      <c r="E39" s="138"/>
      <c r="F39" s="139"/>
      <c r="G39" s="22"/>
      <c r="H39" s="150"/>
      <c r="I39" s="150"/>
      <c r="J39" s="150"/>
      <c r="K39" s="150"/>
      <c r="L39" s="150"/>
      <c r="M39" s="150"/>
      <c r="N39" s="150"/>
      <c r="O39" s="150"/>
      <c r="P39" s="150"/>
      <c r="S39" s="2"/>
    </row>
    <row r="40" spans="1:19" ht="18.75" customHeight="1" x14ac:dyDescent="0.25">
      <c r="A40" s="49"/>
      <c r="B40" s="22"/>
      <c r="C40" s="53" t="s">
        <v>41</v>
      </c>
      <c r="D40" s="68" t="s">
        <v>35</v>
      </c>
      <c r="E40" s="53" t="s">
        <v>41</v>
      </c>
      <c r="F40" s="54" t="s">
        <v>35</v>
      </c>
      <c r="G40" s="22"/>
      <c r="H40" s="150"/>
      <c r="I40" s="150"/>
      <c r="J40" s="150"/>
      <c r="K40" s="150"/>
      <c r="L40" s="150"/>
      <c r="M40" s="150"/>
      <c r="N40" s="150"/>
      <c r="O40" s="150"/>
      <c r="P40" s="150"/>
    </row>
    <row r="41" spans="1:19" ht="18.75" customHeight="1" x14ac:dyDescent="0.25">
      <c r="A41" s="49"/>
      <c r="B41" s="22"/>
      <c r="C41" s="56"/>
      <c r="D41" s="57"/>
      <c r="E41" s="58"/>
      <c r="F41" s="57"/>
      <c r="G41" s="22"/>
      <c r="H41" s="150"/>
      <c r="I41" s="150"/>
      <c r="J41" s="150"/>
      <c r="K41" s="150"/>
      <c r="L41" s="150"/>
      <c r="M41" s="150"/>
      <c r="N41" s="150"/>
      <c r="O41" s="150"/>
      <c r="P41" s="150"/>
    </row>
    <row r="42" spans="1:19" ht="18.75" customHeight="1" x14ac:dyDescent="0.25">
      <c r="A42" s="49"/>
      <c r="B42" s="22"/>
      <c r="C42" s="56"/>
      <c r="D42" s="57"/>
      <c r="E42" s="58"/>
      <c r="F42" s="57"/>
      <c r="G42" s="22"/>
      <c r="H42" s="150"/>
      <c r="I42" s="150"/>
      <c r="J42" s="150"/>
      <c r="K42" s="150"/>
      <c r="L42" s="150"/>
      <c r="M42" s="150"/>
      <c r="N42" s="150"/>
      <c r="O42" s="150"/>
      <c r="P42" s="150"/>
    </row>
    <row r="43" spans="1:19" ht="18.75" customHeight="1" x14ac:dyDescent="0.25">
      <c r="A43" s="49"/>
      <c r="B43" s="22"/>
      <c r="C43" s="56"/>
      <c r="D43" s="57"/>
      <c r="E43" s="58"/>
      <c r="F43" s="57"/>
      <c r="G43" s="22"/>
      <c r="H43" s="150"/>
      <c r="I43" s="150"/>
      <c r="J43" s="150"/>
      <c r="K43" s="150"/>
      <c r="L43" s="150"/>
      <c r="M43" s="150"/>
      <c r="N43" s="150"/>
      <c r="O43" s="150"/>
      <c r="P43" s="150"/>
    </row>
    <row r="44" spans="1:19" ht="18.75" customHeight="1" x14ac:dyDescent="0.25">
      <c r="A44" s="49"/>
      <c r="B44" s="22"/>
      <c r="C44" s="56"/>
      <c r="D44" s="57"/>
      <c r="E44" s="58"/>
      <c r="F44" s="57"/>
      <c r="G44" s="22"/>
      <c r="H44" s="150"/>
      <c r="I44" s="150"/>
      <c r="J44" s="150"/>
      <c r="K44" s="150"/>
      <c r="L44" s="150"/>
      <c r="M44" s="150"/>
      <c r="N44" s="150"/>
      <c r="O44" s="150"/>
      <c r="P44" s="150"/>
    </row>
    <row r="45" spans="1:19" ht="18.75" customHeight="1" thickBot="1" x14ac:dyDescent="0.3">
      <c r="A45" s="49"/>
      <c r="B45" s="22"/>
      <c r="C45" s="63"/>
      <c r="D45" s="60"/>
      <c r="E45" s="64"/>
      <c r="F45" s="60"/>
      <c r="G45" s="22"/>
      <c r="H45" s="141" t="s">
        <v>108</v>
      </c>
      <c r="I45" s="141"/>
      <c r="J45" s="141"/>
      <c r="K45" s="141"/>
      <c r="L45" s="141"/>
      <c r="M45" s="141"/>
      <c r="N45" s="141"/>
      <c r="O45" s="141"/>
      <c r="P45" s="141"/>
    </row>
    <row r="46" spans="1:19" x14ac:dyDescent="0.25">
      <c r="A46" s="22"/>
      <c r="B46" s="22"/>
      <c r="C46" s="22"/>
      <c r="D46" s="18"/>
      <c r="E46" s="22"/>
      <c r="F46" s="18"/>
      <c r="G46" s="22"/>
      <c r="H46" s="22"/>
      <c r="I46" s="18"/>
      <c r="J46" s="22"/>
      <c r="K46" s="18"/>
      <c r="L46" s="22"/>
      <c r="M46" s="22"/>
      <c r="N46" s="18"/>
      <c r="O46" s="22"/>
      <c r="P46" s="18"/>
    </row>
  </sheetData>
  <mergeCells count="22">
    <mergeCell ref="H45:P45"/>
    <mergeCell ref="M11:P11"/>
    <mergeCell ref="C3:F3"/>
    <mergeCell ref="C4:F4"/>
    <mergeCell ref="C11:F11"/>
    <mergeCell ref="C18:F18"/>
    <mergeCell ref="C25:F25"/>
    <mergeCell ref="C32:F32"/>
    <mergeCell ref="C39:F39"/>
    <mergeCell ref="H32:P37"/>
    <mergeCell ref="H38:P44"/>
    <mergeCell ref="C2:P2"/>
    <mergeCell ref="C1:P1"/>
    <mergeCell ref="M18:P18"/>
    <mergeCell ref="M25:P25"/>
    <mergeCell ref="L4:L30"/>
    <mergeCell ref="H3:P3"/>
    <mergeCell ref="H4:K4"/>
    <mergeCell ref="H11:K11"/>
    <mergeCell ref="H18:K18"/>
    <mergeCell ref="H25:K25"/>
    <mergeCell ref="M4:P4"/>
  </mergeCells>
  <hyperlinks>
    <hyperlink ref="H45" r:id="rId1" display="www.chem.rochester.edu/undergrad" xr:uid="{0BC4B57E-0880-406C-A6BB-A52BD2306618}"/>
  </hyperlinks>
  <pageMargins left="0.5" right="0" top="0.25" bottom="0.25" header="0.05" footer="0.05"/>
  <pageSetup scale="60" fitToWidth="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Sheet4</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Islam, Kashfia</dc:creator>
  <cp:lastModifiedBy>Tschirhart, Jeffrey</cp:lastModifiedBy>
  <cp:lastPrinted>2025-11-07T20:22:38Z</cp:lastPrinted>
  <dcterms:created xsi:type="dcterms:W3CDTF">2024-02-22T17:04:10Z</dcterms:created>
  <dcterms:modified xsi:type="dcterms:W3CDTF">2025-11-07T20:23:27Z</dcterms:modified>
</cp:coreProperties>
</file>